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S:\dob\8_Cel_Vlaams_Federaal\02_IWT - VLAIO\"/>
    </mc:Choice>
  </mc:AlternateContent>
  <xr:revisionPtr revIDLastSave="0" documentId="8_{E6B2AABB-3ADB-4331-A57C-D54F51460441}" xr6:coauthVersionLast="47" xr6:coauthVersionMax="47" xr10:uidLastSave="{00000000-0000-0000-0000-000000000000}"/>
  <bookViews>
    <workbookView xWindow="-23148" yWindow="-108" windowWidth="23256" windowHeight="12576" activeTab="1" xr2:uid="{00000000-000D-0000-FFFF-FFFF00000000}"/>
  </bookViews>
  <sheets>
    <sheet name="LEES DIT EERST" sheetId="8" r:id="rId1"/>
    <sheet name="UGent" sheetId="6" r:id="rId2"/>
    <sheet name="Totalen begrotingsaanvraag" sheetId="7" r:id="rId3"/>
  </sheets>
  <definedNames>
    <definedName name="_xlnm.Print_Area" localSheetId="1">UGent!$A$1:$S$227</definedName>
    <definedName name="AfgetopteUrenOpJaarbasis">#REF!</definedName>
    <definedName name="mmJaar1">#REF!</definedName>
    <definedName name="mmJaar2">#REF!</definedName>
    <definedName name="mmJaar3">#REF!</definedName>
    <definedName name="mmJaar4">#REF!</definedName>
    <definedName name="mmJaar5">#REF!</definedName>
    <definedName name="mmJaar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3" i="6" l="1"/>
  <c r="M223" i="6"/>
  <c r="M190" i="6" l="1"/>
  <c r="M191" i="6"/>
  <c r="M192" i="6"/>
  <c r="M193" i="6"/>
  <c r="M194" i="6"/>
  <c r="M195" i="6"/>
  <c r="M196" i="6"/>
  <c r="M197" i="6"/>
  <c r="M198" i="6"/>
  <c r="M199" i="6"/>
  <c r="M200" i="6"/>
  <c r="M201" i="6"/>
  <c r="M202" i="6"/>
  <c r="M203" i="6"/>
  <c r="M204" i="6"/>
  <c r="M205" i="6"/>
  <c r="M206" i="6"/>
  <c r="M207" i="6"/>
  <c r="M208" i="6"/>
  <c r="M209" i="6"/>
  <c r="M210" i="6"/>
  <c r="M211" i="6"/>
  <c r="M212" i="6"/>
  <c r="M213" i="6"/>
  <c r="M214" i="6"/>
  <c r="M215" i="6"/>
  <c r="M216" i="6"/>
  <c r="M217" i="6"/>
  <c r="M218" i="6"/>
  <c r="M219" i="6"/>
  <c r="M220" i="6"/>
  <c r="M221" i="6"/>
  <c r="M222" i="6"/>
  <c r="M189" i="6"/>
  <c r="A218" i="6" l="1"/>
  <c r="A219" i="6"/>
  <c r="A220" i="6"/>
  <c r="A221" i="6"/>
  <c r="A222" i="6"/>
  <c r="A208" i="6"/>
  <c r="A209" i="6"/>
  <c r="A210" i="6"/>
  <c r="A211" i="6"/>
  <c r="A212" i="6"/>
  <c r="A213" i="6"/>
  <c r="A214" i="6"/>
  <c r="A215" i="6"/>
  <c r="A216" i="6"/>
  <c r="A217" i="6"/>
  <c r="A204" i="6"/>
  <c r="A205" i="6"/>
  <c r="A206" i="6"/>
  <c r="A207" i="6"/>
  <c r="A190" i="6"/>
  <c r="A191" i="6"/>
  <c r="A192" i="6"/>
  <c r="A193" i="6"/>
  <c r="A194" i="6"/>
  <c r="A195" i="6"/>
  <c r="A196" i="6"/>
  <c r="A197" i="6"/>
  <c r="A198" i="6"/>
  <c r="A199" i="6"/>
  <c r="A200" i="6"/>
  <c r="A201" i="6"/>
  <c r="A202" i="6"/>
  <c r="A203" i="6"/>
  <c r="A1" i="6"/>
  <c r="T22" i="6"/>
  <c r="F15" i="6"/>
  <c r="G171" i="6"/>
  <c r="B183" i="6"/>
  <c r="P13" i="7"/>
  <c r="O13" i="7" s="1"/>
  <c r="P14" i="7"/>
  <c r="P15" i="7"/>
  <c r="O15" i="7" s="1"/>
  <c r="P16" i="7"/>
  <c r="P17" i="7"/>
  <c r="P18" i="7"/>
  <c r="P19" i="7"/>
  <c r="P20" i="7"/>
  <c r="P21" i="7"/>
  <c r="O14" i="7"/>
  <c r="O17" i="7"/>
  <c r="O18" i="7"/>
  <c r="P12" i="7"/>
  <c r="O16" i="7"/>
  <c r="O19" i="7"/>
  <c r="O20" i="7"/>
  <c r="F14" i="6" l="1"/>
  <c r="R47" i="6"/>
  <c r="T47" i="6"/>
  <c r="R48" i="6"/>
  <c r="T48" i="6"/>
  <c r="R49" i="6"/>
  <c r="T49" i="6"/>
  <c r="R50" i="6"/>
  <c r="T50" i="6"/>
  <c r="R51" i="6"/>
  <c r="T51" i="6"/>
  <c r="R52" i="6"/>
  <c r="T52" i="6"/>
  <c r="R53" i="6"/>
  <c r="T53" i="6"/>
  <c r="R54" i="6"/>
  <c r="T54" i="6"/>
  <c r="R55" i="6"/>
  <c r="T55" i="6"/>
  <c r="R56" i="6"/>
  <c r="T56" i="6"/>
  <c r="R57" i="6"/>
  <c r="T57" i="6"/>
  <c r="R58" i="6"/>
  <c r="T58" i="6"/>
  <c r="R59" i="6"/>
  <c r="T59" i="6"/>
  <c r="R60" i="6"/>
  <c r="T60" i="6"/>
  <c r="R61" i="6"/>
  <c r="T61" i="6"/>
  <c r="R62" i="6"/>
  <c r="T62" i="6"/>
  <c r="R63" i="6"/>
  <c r="T63" i="6"/>
  <c r="R64" i="6"/>
  <c r="T64" i="6"/>
  <c r="R65" i="6"/>
  <c r="T65" i="6"/>
  <c r="R66" i="6"/>
  <c r="T66" i="6"/>
  <c r="R67" i="6"/>
  <c r="T67" i="6"/>
  <c r="R68" i="6"/>
  <c r="T68" i="6"/>
  <c r="R69" i="6"/>
  <c r="T69" i="6"/>
  <c r="R70" i="6"/>
  <c r="T70" i="6"/>
  <c r="R71" i="6"/>
  <c r="T71" i="6"/>
  <c r="R72" i="6"/>
  <c r="T72" i="6"/>
  <c r="R73" i="6"/>
  <c r="T73" i="6"/>
  <c r="R74" i="6"/>
  <c r="T74" i="6"/>
  <c r="R75" i="6"/>
  <c r="T75" i="6"/>
  <c r="R76" i="6"/>
  <c r="T76" i="6"/>
  <c r="R77" i="6"/>
  <c r="T77" i="6"/>
  <c r="R78" i="6"/>
  <c r="T78" i="6"/>
  <c r="R79" i="6"/>
  <c r="T79" i="6"/>
  <c r="R80" i="6"/>
  <c r="T80" i="6"/>
  <c r="R81" i="6"/>
  <c r="T81" i="6"/>
  <c r="R82" i="6"/>
  <c r="T82" i="6"/>
  <c r="R83" i="6"/>
  <c r="T83" i="6"/>
  <c r="R84" i="6"/>
  <c r="T84" i="6"/>
  <c r="R85" i="6"/>
  <c r="T85" i="6"/>
  <c r="R86" i="6"/>
  <c r="T86" i="6"/>
  <c r="R87" i="6"/>
  <c r="T87" i="6"/>
  <c r="T17" i="6" l="1"/>
  <c r="T18" i="6"/>
  <c r="T19" i="6"/>
  <c r="T20" i="6"/>
  <c r="T21" i="6"/>
  <c r="T23" i="6"/>
  <c r="T24" i="6"/>
  <c r="T25" i="6"/>
  <c r="T26" i="6"/>
  <c r="T27" i="6"/>
  <c r="T28" i="6"/>
  <c r="T29" i="6"/>
  <c r="T30" i="6"/>
  <c r="T31" i="6"/>
  <c r="T32" i="6"/>
  <c r="T33" i="6"/>
  <c r="T34" i="6"/>
  <c r="T35" i="6"/>
  <c r="T36" i="6"/>
  <c r="T37" i="6"/>
  <c r="T38" i="6"/>
  <c r="T39" i="6"/>
  <c r="T40" i="6"/>
  <c r="T41" i="6"/>
  <c r="T42" i="6"/>
  <c r="T43" i="6"/>
  <c r="T44" i="6"/>
  <c r="T45" i="6"/>
  <c r="T46" i="6"/>
  <c r="R43" i="6"/>
  <c r="T16" i="6" l="1"/>
  <c r="T88" i="6" l="1"/>
  <c r="C105" i="6" s="1"/>
  <c r="R17" i="6"/>
  <c r="R18" i="6"/>
  <c r="R19" i="6"/>
  <c r="R20" i="6"/>
  <c r="R21" i="6"/>
  <c r="R22" i="6"/>
  <c r="R23" i="6"/>
  <c r="R24" i="6"/>
  <c r="R25" i="6"/>
  <c r="R26" i="6"/>
  <c r="R27" i="6"/>
  <c r="R28" i="6"/>
  <c r="R29" i="6"/>
  <c r="R30" i="6"/>
  <c r="R31" i="6"/>
  <c r="R32" i="6"/>
  <c r="R33" i="6"/>
  <c r="R34" i="6"/>
  <c r="R35" i="6"/>
  <c r="R36" i="6"/>
  <c r="R37" i="6"/>
  <c r="R38" i="6"/>
  <c r="R39" i="6"/>
  <c r="R40" i="6"/>
  <c r="R41" i="6"/>
  <c r="R42" i="6"/>
  <c r="R44" i="6"/>
  <c r="R45" i="6"/>
  <c r="R46" i="6"/>
  <c r="R16" i="6"/>
  <c r="B184" i="6" l="1"/>
  <c r="G15" i="6"/>
  <c r="L88" i="6" l="1"/>
  <c r="M88" i="6"/>
  <c r="N88" i="6"/>
  <c r="O88" i="6"/>
  <c r="P88" i="6"/>
  <c r="Q88" i="6"/>
  <c r="M13" i="7" l="1"/>
  <c r="M14" i="7"/>
  <c r="M15" i="7"/>
  <c r="M16" i="7"/>
  <c r="M17" i="7"/>
  <c r="M18" i="7"/>
  <c r="M19" i="7"/>
  <c r="M20" i="7"/>
  <c r="M21" i="7"/>
  <c r="O21" i="7" s="1"/>
  <c r="M12" i="7"/>
  <c r="O12" i="7" s="1"/>
  <c r="I22" i="7"/>
  <c r="B22" i="7"/>
  <c r="J22" i="7" l="1"/>
  <c r="K22" i="7"/>
  <c r="L22" i="7"/>
  <c r="M22" i="7" l="1"/>
  <c r="O22" i="7"/>
  <c r="G173" i="6"/>
  <c r="A188" i="6"/>
  <c r="A189" i="6" l="1"/>
  <c r="F188" i="6"/>
  <c r="H15" i="6" l="1"/>
  <c r="I15" i="6"/>
  <c r="J15" i="6"/>
  <c r="K15" i="6"/>
  <c r="G170" i="6" l="1"/>
  <c r="G177" i="6" l="1"/>
  <c r="G176" i="6"/>
  <c r="G175" i="6"/>
  <c r="G174" i="6"/>
  <c r="G172" i="6"/>
  <c r="G169" i="6"/>
  <c r="G168" i="6"/>
  <c r="G163" i="6"/>
  <c r="K12" i="6"/>
  <c r="J12" i="6"/>
  <c r="I12" i="6"/>
  <c r="H12" i="6"/>
  <c r="G12" i="6"/>
  <c r="F12" i="6"/>
  <c r="S48" i="6" l="1"/>
  <c r="S52" i="6"/>
  <c r="S56" i="6"/>
  <c r="S60" i="6"/>
  <c r="S64" i="6"/>
  <c r="S68" i="6"/>
  <c r="S72" i="6"/>
  <c r="S76" i="6"/>
  <c r="S80" i="6"/>
  <c r="S84" i="6"/>
  <c r="S87" i="6"/>
  <c r="S57" i="6"/>
  <c r="S65" i="6"/>
  <c r="S73" i="6"/>
  <c r="S85" i="6"/>
  <c r="S47" i="6"/>
  <c r="S51" i="6"/>
  <c r="S55" i="6"/>
  <c r="S59" i="6"/>
  <c r="S63" i="6"/>
  <c r="S67" i="6"/>
  <c r="S71" i="6"/>
  <c r="S75" i="6"/>
  <c r="S79" i="6"/>
  <c r="S83" i="6"/>
  <c r="S53" i="6"/>
  <c r="S69" i="6"/>
  <c r="S77" i="6"/>
  <c r="S50" i="6"/>
  <c r="S54" i="6"/>
  <c r="S58" i="6"/>
  <c r="S62" i="6"/>
  <c r="S66" i="6"/>
  <c r="S70" i="6"/>
  <c r="S74" i="6"/>
  <c r="S78" i="6"/>
  <c r="S82" i="6"/>
  <c r="S86" i="6"/>
  <c r="S49" i="6"/>
  <c r="S61" i="6"/>
  <c r="S81" i="6"/>
  <c r="S46" i="6"/>
  <c r="S43" i="6"/>
  <c r="S45" i="6"/>
  <c r="S20" i="6"/>
  <c r="S21" i="6"/>
  <c r="S25" i="6"/>
  <c r="S29" i="6"/>
  <c r="S33" i="6"/>
  <c r="S37" i="6"/>
  <c r="S41" i="6"/>
  <c r="S17" i="6"/>
  <c r="S22" i="6"/>
  <c r="S26" i="6"/>
  <c r="S30" i="6"/>
  <c r="S34" i="6"/>
  <c r="S38" i="6"/>
  <c r="S42" i="6"/>
  <c r="S18" i="6"/>
  <c r="S23" i="6"/>
  <c r="S27" i="6"/>
  <c r="S31" i="6"/>
  <c r="S35" i="6"/>
  <c r="S39" i="6"/>
  <c r="S44" i="6"/>
  <c r="S19" i="6"/>
  <c r="S24" i="6"/>
  <c r="S28" i="6"/>
  <c r="S32" i="6"/>
  <c r="S36" i="6"/>
  <c r="S40" i="6"/>
  <c r="S16" i="6"/>
  <c r="G178" i="6"/>
  <c r="H188" i="6" s="1"/>
  <c r="R88" i="6"/>
  <c r="C110" i="6" s="1"/>
  <c r="D110" i="6" s="1"/>
  <c r="B185" i="6" l="1"/>
  <c r="S88" i="6"/>
  <c r="D105" i="6" l="1"/>
  <c r="F105" i="6" s="1"/>
  <c r="E188" i="6" s="1"/>
  <c r="C188" i="6"/>
  <c r="E110" i="6" l="1"/>
  <c r="M188" i="6"/>
  <c r="M224" i="6" s="1"/>
  <c r="S224" i="6" l="1"/>
</calcChain>
</file>

<file path=xl/sharedStrings.xml><?xml version="1.0" encoding="utf-8"?>
<sst xmlns="http://schemas.openxmlformats.org/spreadsheetml/2006/main" count="120" uniqueCount="106">
  <si>
    <r>
      <rPr>
        <b/>
        <sz val="12"/>
        <color theme="1"/>
        <rFont val="Calibri"/>
        <family val="2"/>
        <scheme val="minor"/>
      </rPr>
      <t>Deze pagina bevat algemene richtlijnen voor het invullen van deze template. Lees deze aandachtig voor u start.</t>
    </r>
    <r>
      <rPr>
        <b/>
        <sz val="11"/>
        <color theme="1"/>
        <rFont val="Calibri"/>
        <family val="2"/>
        <scheme val="minor"/>
      </rPr>
      <t xml:space="preserve">
</t>
    </r>
    <r>
      <rPr>
        <sz val="11"/>
        <color theme="1"/>
        <rFont val="Calibri"/>
        <family val="2"/>
        <scheme val="minor"/>
      </rPr>
      <t xml:space="preserve">Dit Excelbestand moet gebruikt worden voor de </t>
    </r>
    <r>
      <rPr>
        <b/>
        <sz val="11"/>
        <color theme="1"/>
        <rFont val="Calibri"/>
        <family val="2"/>
        <scheme val="minor"/>
      </rPr>
      <t xml:space="preserve">BEGROTINGSAANVRAAG </t>
    </r>
    <r>
      <rPr>
        <sz val="11"/>
        <color theme="1"/>
        <rFont val="Calibri"/>
        <family val="2"/>
        <scheme val="minor"/>
      </rPr>
      <t xml:space="preserve">en is opgebouwd uit 2 tabbladen:
1) tabblad </t>
    </r>
    <r>
      <rPr>
        <b/>
        <sz val="11"/>
        <color theme="1"/>
        <rFont val="Calibri"/>
        <family val="2"/>
        <scheme val="minor"/>
      </rPr>
      <t>"begrotingsaanvraag partner"</t>
    </r>
    <r>
      <rPr>
        <sz val="11"/>
        <color theme="1"/>
        <rFont val="Calibri"/>
        <family val="2"/>
        <scheme val="minor"/>
      </rPr>
      <t xml:space="preserve">, te kopiëren voor en in te vullen door elke partner afzonderlijk
2) tabblad </t>
    </r>
    <r>
      <rPr>
        <b/>
        <sz val="11"/>
        <color theme="1"/>
        <rFont val="Calibri"/>
        <family val="2"/>
        <scheme val="minor"/>
      </rPr>
      <t>"Totalen begrotingsaanvraag"</t>
    </r>
    <r>
      <rPr>
        <sz val="11"/>
        <color theme="1"/>
        <rFont val="Calibri"/>
        <family val="2"/>
        <scheme val="minor"/>
      </rPr>
      <t xml:space="preserve">, waarin de cijfers uit de afzonderlijke tabbladen bij elkaar worden gevoegd indien er meerdere partners zijn
Enkel de witte en gele velden worden ingevuld. De grijze velden zijn ofwel informatief ofwel berekende velden die niet editeerbaar zijn.
Omwille van beveiliging kunt u zelf geen rijen invoegen. Indien u meer rijen nodig heeft, neemt u contact op met verificatie@vlaio.be. 
De tabbladen zijn opgebouwd voor een maximale duur van de verschillende projecttypes. Afhankelijk van de duur van het project kunt u het aantal jaarkolommen verminderen of vermeerderen via de hide-functie in Excel.  In deze template wordt uitgegaan van </t>
    </r>
    <r>
      <rPr>
        <sz val="11"/>
        <color rgb="FFFF0000"/>
        <rFont val="Calibri"/>
        <family val="2"/>
        <scheme val="minor"/>
      </rPr>
      <t xml:space="preserve">4 </t>
    </r>
    <r>
      <rPr>
        <sz val="11"/>
        <color theme="1"/>
        <rFont val="Calibri"/>
        <family val="2"/>
        <scheme val="minor"/>
      </rPr>
      <t xml:space="preserve">projectjaren.
Elke partner of kennisinstelling vult een afzonderlijke versie van het tabblad "begrotingsaanvraag partner" in. U kopieert het tabblad door rechts op de naam van het tabblad te klikken waarna u door dubbel te klikken op dit tabblad de naam aanpast.  
Alle kostenstaten worden door de hoofdaanvrager van het project verzameld. De hoofdaanvrager vult het tabblad "Totalen begrotingsaanvraag" in. Alle tabbladen worden verzameld in hetzelfde Excelbestand. Om foutboodschappen te vermijden is het aan te raden om telkens het originele tabblad van deze template te kopiëren en geen kopie van een kopie te maken. Dit Excelbestand (geen pdf) wordt bezorgd aan VLAIO via het digitale platform.
Welke kosten aanvaardbaar zijn voor VLAIO en welke verantwoording er nodig is, wordt in detail toegelicht in de handleiding bij het VLAIO-kostenmodel. Deze handleiding vindt u op onze website www.vlaio.be bij de aanvraagprocedure van het gekozen steuninstrument.
Ingeval van vragen/onduidelijkheden bij het invullen van deze Excel-kostentemplate kan men terecht bij verificatie@vlaio.be </t>
    </r>
    <r>
      <rPr>
        <sz val="10"/>
        <color theme="1"/>
        <rFont val="Calibri"/>
        <family val="2"/>
        <scheme val="minor"/>
      </rPr>
      <t xml:space="preserve"> </t>
    </r>
    <r>
      <rPr>
        <sz val="11"/>
        <color theme="1"/>
        <rFont val="Calibri"/>
        <family val="2"/>
        <scheme val="minor"/>
      </rPr>
      <t xml:space="preserve">
</t>
    </r>
  </si>
  <si>
    <t xml:space="preserve">Opgelet: Deze template is enkel geldig voor projecten die ingediend worden vanaf 1 juli 2025. </t>
  </si>
  <si>
    <t>Projectgegevens</t>
  </si>
  <si>
    <t>Projecttitel:</t>
  </si>
  <si>
    <t>Projectperiode (van xx/xx/20xx tot xx/xx/20xx)</t>
  </si>
  <si>
    <t>Bedrijfsnaam of instelling:</t>
  </si>
  <si>
    <t>Contactpersoon voor bijkomende informatie (naam, functie, telefoonnummer en emailadres):</t>
  </si>
  <si>
    <t xml:space="preserve">PERSONEELSKOSTEN
</t>
  </si>
  <si>
    <t>projectjaar 1</t>
  </si>
  <si>
    <t>projectjaar 2</t>
  </si>
  <si>
    <t>projectjaar 3</t>
  </si>
  <si>
    <t>Projectjaar 4</t>
  </si>
  <si>
    <t>Projectjaar 5</t>
  </si>
  <si>
    <t>Projectjaar 6</t>
  </si>
  <si>
    <t>Aantal gepresteerde uren op jaarbasis  (1):</t>
  </si>
  <si>
    <t>Werknemer (w), Onbezoldigd (o), Barema (b)</t>
  </si>
  <si>
    <t>Personeel</t>
  </si>
  <si>
    <t>ingezette mensmaanden op het project</t>
  </si>
  <si>
    <t>Naam of personeelscategorie</t>
  </si>
  <si>
    <t>Code (1)</t>
  </si>
  <si>
    <t>mm Jaar 1</t>
  </si>
  <si>
    <t>mm Jaar 2</t>
  </si>
  <si>
    <t>mm jaar 3</t>
  </si>
  <si>
    <t>mm jaar 4</t>
  </si>
  <si>
    <t>mm jaar 5</t>
  </si>
  <si>
    <t>mm jaar 6</t>
  </si>
  <si>
    <t>totaal aanvaarde mensmaanden</t>
  </si>
  <si>
    <t>Personeelskost op het project</t>
  </si>
  <si>
    <t>TOTALE PERSONEELSKOSTEN</t>
  </si>
  <si>
    <t>(1) De kolom "Code" wordt ingevuld met één van volgende codes.
"w": voor projectleden met een werknemersstatuut (= met loonfiche en dus op payroll van het bedrijf) en bedrijfsleiders die hun prestaties niet factureren maar vanuit het bedrijf zichzelf een periodieke vaste bezoldiging uitkeren (via fiche 281.20). Zelfstandigen die wel factureren, inclusief bedrijfsleiders via managementovereenkomst, worden als Externe prestaties beschouwd.
"o": enerzijds voor onbezoldigden en anderzijds voor zaakvoerders en meewerkende vennoten die in het aandelenregister van de onderneming zijn opgenomen die zichzelf al dan niet een loon uitbetalen + zelfstandigen en freelancers met een langdurig formeel engagement met het steunaanvragende bedrijf (de mensmaanden tellen niet mee voor de berekening van de overheadkosten, enkel voor de bepaling van het plafond van de werkingskosten m.u.v. mensen met een volledig vervangingsinkomen). Onder een langdurig formeel engagement wordt verstaan minstens (de intentie tot) 12 opeenvolgende maanden of minstens (de intentie tot) de helft van de duur van het project met die nuancering dat men hierbij niet exclusief voor het steunaanvragende bedrijf moet werken. De mensmaanden van de bedrijfsleiders die hun prestaties niet factureren maar vanuit het bedrijf zichzelf een periodieke vaste bezoldiging uitkeren worden niet onder de code “o” gerapporteerd want zitten reeds inbegrepen onder de code “w”.
"b": (barema) voor bedrijven/kennisinstellingen die eerder afspraken hebben gemaakt met VLAIO rond het gebruik van brutolonen voor personeelscategorieën of organisaties die werken met overheidsbarema’s. Deze tarieven worden op jaarbasis ingegeven.
(2) De loonkosten worden berekend op basis van een standaard uurtarief (SUT) dat vermenigvuldigd wordt met de aan het project bestede tijd. Het SUT wordt forfaitair bepaald als de vermenigvuldiging van het gemiddelde bruto maandloon over het eerste projectjaar (daarbij uitgaande van een voltijdse betrekking) van het betrokken personeelslid met de coëfficiënt 1,2% (voor werknemers nog niet in dienst bij het begin van de projectperiode, het geraamde bruto maandloon van de eerste volledige maand van tewerkstelling). Dit gemiddelde bruto maandloon is gebaseerd op het vaste maandloon/basismaandloon/periodieke vaste bezoldiging dus zonder allerhande toelagen of voordelen e.d. (alle andere zaken vb. extralegale voordelen, vakantiegeld, eindejaarspremie,  ... zitten reeds vervat in de factor van 1,2%). Voorbeeld: werknemer X werkt deeltijds (50%) en zijn gemiddelde brutoloon over de volgende 12 maanden = 2.000 EUR/mnd. Dan wordt het maandelijks bruto maandloon = (2.000 EUR/50%) = 4.000 EUR, 4.000 EUR x 1,2% = 48 EUR/uur (= SUT). Voor de mogelijks daarop volgende projectjaren kan een indexatie van 2% worden toegepast.</t>
  </si>
  <si>
    <t xml:space="preserve">Toelichting bij personeelskosten </t>
  </si>
  <si>
    <t>OVERHEADKOSTEN</t>
  </si>
  <si>
    <t>mensmaanden</t>
  </si>
  <si>
    <t>mensjaren</t>
  </si>
  <si>
    <t>overhead/ mensjaar (*)</t>
  </si>
  <si>
    <t>berekende overheadkosten</t>
  </si>
  <si>
    <t>(*)voor de overheadkosten wordt maximaal 25.000 EUR/mensjaar voorzien voor de projectleden met een werknemersstatuut. Indien men echter verwacht dat deze forfait lager ligt moet dit bedrag hier gewijzigd worden.</t>
  </si>
  <si>
    <t>WERKINGSKOSTEN</t>
  </si>
  <si>
    <t>plafond werkingskost (*)</t>
  </si>
  <si>
    <t>ingediend</t>
  </si>
  <si>
    <t>werkingskosten</t>
  </si>
  <si>
    <r>
      <t xml:space="preserve">(*)de werkingskosten kunnen tot een plafond van 25.000 EUR/mensjaar eenvoudig geclaimd worden. Opgelet: het betreft hier geen forfait! Bij eindafrekening moeten deze kosten kunnen aangetoond worden. Het plafond van 25.000 EUR/mensjaar kan </t>
    </r>
    <r>
      <rPr>
        <u/>
        <sz val="9"/>
        <rFont val="Arial"/>
        <family val="2"/>
      </rPr>
      <t>enkel</t>
    </r>
    <r>
      <rPr>
        <sz val="9"/>
        <rFont val="Arial"/>
        <family val="2"/>
      </rPr>
      <t xml:space="preserve"> worden doorbroken wanneer de extra werkingskosten boven dit plafond minstens 10% van de totale partnerbegroting uitmaken. In die gevallen is wel steeds detaillering nodig van alle werkingskosten. Deze kosten worden opgesomd aan de hand van een gedetailleerde borderel in onderstaande tabel of in een apart tabblad bij dit Excelbestand. Bij eindafrekening zijn er geen verschuivingen van meer dan 10% tussen de begrote posten in de borderel mogelijk.</t>
    </r>
  </si>
  <si>
    <t>Toelichting van de geclaimde werkingskosten van zodra het plafond van 25.000 EUR/mensjaar wordt doorbroken in onderstaande tabel of in een apart tabblad bij dit Excelbestand</t>
  </si>
  <si>
    <t>EXTERNE PRESTATIES  (*)</t>
  </si>
  <si>
    <t>Toelichting bij externe prestaties</t>
  </si>
  <si>
    <t>Naam van leverancier/aanbieder</t>
  </si>
  <si>
    <t>Ondernemingsnummer (BExxx.xxx.xxx)</t>
  </si>
  <si>
    <t>Omschrijving</t>
  </si>
  <si>
    <t>kostendriver (aantal mensmaanden; aantal testen; …)</t>
  </si>
  <si>
    <t>Land</t>
  </si>
  <si>
    <t>Kost exclusief btw (**)</t>
  </si>
  <si>
    <t>TOTALE EXTERNE PRESTATIES</t>
  </si>
  <si>
    <r>
      <rPr>
        <sz val="9"/>
        <color rgb="FF000000"/>
        <rFont val="Arial"/>
        <family val="2"/>
      </rPr>
      <t xml:space="preserve">(*)deze rubriek is voorzien voor derden (bedrijven, zelfstandigen, freelancers, kenniscentra en onderzoeksinstellingen) die in opdracht van een project- of onderzoekspartner een dienst leveren als onderaannemer alsook managementvennootschappen. Zaakvoerders en meewerkende vennoten die zichzelf niet of slechts gedeeltelijk uitbetalen alsook zelfstandigen en freelancers met een langdurig formeel engagement met het steunaanvragende bedrijf kunnen daarnaast hun gepresteerde mensmaanden onder de rubriek Personeelskosten rapporteren door gebruik te maken van de code "o" m.u.v. de mensen met een volledig vervangingsinkomen. Onder een langdurig formeel engagement wordt verstaan minstens (de intentie tot) 12 opeenvolgende maanden of minstens (de intentie tot) de helft van de duur van het project. Wanneer er wordt geopteerd voor aantal mensmaanden als kostendriver wordt ook hier uitgegaan van 1.596 uur of 210 werkdagen op jaarbasis.
Gunstmaatregel voor startende bedrijven die op moment van indiening van het project minder dan 6 jaar geleden werden opgericht - zaakvoerders en meewerkende vennoten die in het aandelenregister van de onderneming zijn opgenomen kunnen werken via R/C-financiering (met een maximum van 8.500 EUR/maand). Dit betekent dat (een deel van) hun gefactureerde kost tijdens de projectperiode niet als reële kasuitgave moet aangetoond worden om als subsidiabele kost bij eindcontrole in aanmerking te kunnen worden genomen. </t>
    </r>
    <r>
      <rPr>
        <sz val="9"/>
        <rFont val="Arial"/>
        <family val="2"/>
      </rPr>
      <t xml:space="preserve">Ook intercommunales kunnen voor de verrekening van hun prestaties werken met rekening-courant. </t>
    </r>
    <r>
      <rPr>
        <sz val="9"/>
        <color rgb="FF000000"/>
        <rFont val="Arial"/>
        <family val="2"/>
      </rPr>
      <t xml:space="preserve">Gelieve dit in de toelichtingstabel duidelijk aan te geven wanneer hiervan gebruik wordt gemaakt.
(**) Onder de rubriek Externe prestaties komen </t>
    </r>
    <r>
      <rPr>
        <sz val="9"/>
        <rFont val="Arial"/>
        <family val="2"/>
      </rPr>
      <t>enerzijds</t>
    </r>
    <r>
      <rPr>
        <sz val="9"/>
        <color rgb="FFFF0000"/>
        <rFont val="Arial"/>
        <family val="2"/>
      </rPr>
      <t xml:space="preserve"> </t>
    </r>
    <r>
      <rPr>
        <sz val="9"/>
        <color rgb="FF000000"/>
        <rFont val="Arial"/>
        <family val="2"/>
      </rPr>
      <t>geleverde dienste</t>
    </r>
    <r>
      <rPr>
        <sz val="9"/>
        <rFont val="Arial"/>
        <family val="2"/>
      </rPr>
      <t>n (die eventueel geactiveerd kunnen worden) en anderzijds</t>
    </r>
    <r>
      <rPr>
        <sz val="9"/>
        <color rgb="FF000000"/>
        <rFont val="Arial"/>
        <family val="2"/>
      </rPr>
      <t xml:space="preserve"> goederen op maat die niet geactiveerd worden van minimaal 10.000 EUR exclusief btw in aanmerking. Indien dit bedrag lager ligt wordt deze kost inbegrepen onder de rubriek werkingskosten.
De externe prestaties moeten bij aanvraag gemotiveerd worden hetzij via een offerte, een factuur van vergelijkbare opdracht of een gemotiveerde kostenschatting in bijlage of in het tekstvenster onder "Toelichting bij externe prestaties".</t>
    </r>
  </si>
  <si>
    <t xml:space="preserve"> INVESTERINGSKOSTEN (*)</t>
  </si>
  <si>
    <t>Toelichting bij investeringskosten</t>
  </si>
  <si>
    <t>Omschrijving van de geactiveerde uitgaven</t>
  </si>
  <si>
    <t>Aankoopbedrag exclusief btw</t>
  </si>
  <si>
    <t>Economische levensduur in maanden</t>
  </si>
  <si>
    <t>gebruiksperiode binnen de projectperiode uitgedrukt in maanden</t>
  </si>
  <si>
    <t>Bezetttinggraad ten laste van het project (%)</t>
  </si>
  <si>
    <t>Afschrijvingskost (**)</t>
  </si>
  <si>
    <t>TOTALE INVESTERINGSKOSTEN</t>
  </si>
  <si>
    <r>
      <rPr>
        <sz val="9"/>
        <color rgb="FF000000"/>
        <rFont val="Arial"/>
      </rPr>
      <t>(*)enkel de afschrijvingskosten m.b.t. investeringen die specifiek noodzakelijk zijn voor de uitvoering van het project komen in aanmerking. Standaard wordt een afschrijvingsritme van 5 jaar gehanteerd. Hiervan kan enkel in uitzonderlijke gevallen worden afgeweken maar zonder dat het afschrijvingsritme onder de 3 jaar valt.  De toewijzing gebeurt pro rata volgens de gebruiks- benuttings- of bezettingsgraad en de gebruiksperiode van het investeringsgoed binnen de projectperiode. 
(**)onder de rubriek Investeringskosten komen enkel afschrijvingskosten van minimaal 20.000 EU</t>
    </r>
    <r>
      <rPr>
        <sz val="9"/>
        <rFont val="Arial"/>
        <family val="2"/>
      </rPr>
      <t xml:space="preserve">R. Als </t>
    </r>
    <r>
      <rPr>
        <sz val="9"/>
        <color rgb="FF000000"/>
        <rFont val="Arial"/>
      </rPr>
      <t>dit bedrag lager ligt worden deze afschrijvingskosten inbegrepen onder de rubriek werkingskosten.
De investeringskosten moeten bij aanvraag gemotiveerd worden via afschrijvingstabellen en het overzicht van de balansrekeningen (klasse 2) indien ze als afschrijvend bestanddeel reeds voorkomen in de boekhouding en/of gestaafd worden via een offerte of factuur in bijlage of in het tekstvenster onder "Toelichting bij investeringskosten".</t>
    </r>
  </si>
  <si>
    <t>TOTAALOVERZICHT</t>
  </si>
  <si>
    <t>Toegepast subsidiepercentage (*)</t>
  </si>
  <si>
    <t>Afgerond subsidiepercentage</t>
  </si>
  <si>
    <t>Mensmaanden vennootschappen ("o")</t>
  </si>
  <si>
    <t>Totaal ingediende mensmaanden</t>
  </si>
  <si>
    <t>Personeelskosten</t>
  </si>
  <si>
    <t>Overheadkosten</t>
  </si>
  <si>
    <t>Werkingskosten</t>
  </si>
  <si>
    <t>Investeringskosten</t>
  </si>
  <si>
    <t>Begroting</t>
  </si>
  <si>
    <t>Subsidie</t>
  </si>
  <si>
    <t>Totaal</t>
  </si>
  <si>
    <t>(*) het geclaimde subsidiepercentage dient hier te worden ingevuld</t>
  </si>
  <si>
    <t>De aanvrager neemt er kennis van dat VLAIO steeds de subsidie kan herzien en terugvorderen indien een partij met het oog op de subsidie of enig ander aan de overeenkomst verbonden voordeel, onjuiste of onvolledige verklaringen heeft afgelegd.</t>
  </si>
  <si>
    <t>Vertrouwelijk - Projectoverzicht</t>
  </si>
  <si>
    <t>Dit tabblad moet enkel ingevuld worden wanneer er meerdere partners betrokken zijn in het project</t>
  </si>
  <si>
    <t>Bedrijfsnaam of instelling van hoofdaanvrager:</t>
  </si>
  <si>
    <t>Totalen per partner bij begrotingsaanvraag</t>
  </si>
  <si>
    <t>Naam van de begunstigde partner (1)</t>
  </si>
  <si>
    <t>Externe prestaties</t>
  </si>
  <si>
    <t>0ZI 1 (2)</t>
  </si>
  <si>
    <t>OZI 2</t>
  </si>
  <si>
    <t>OZI 3</t>
  </si>
  <si>
    <t>OZI 4</t>
  </si>
  <si>
    <t>Totale kosten</t>
  </si>
  <si>
    <t>Toegepast subsidie%</t>
  </si>
  <si>
    <t xml:space="preserve">Gevraagde subsidiebedrag </t>
  </si>
  <si>
    <t>Naam OZI</t>
  </si>
  <si>
    <t>Afgerond percentage</t>
  </si>
  <si>
    <t>Partner 1</t>
  </si>
  <si>
    <t>Partner 2</t>
  </si>
  <si>
    <t>Partner 3</t>
  </si>
  <si>
    <t>Partner 4</t>
  </si>
  <si>
    <t>Partner 5</t>
  </si>
  <si>
    <t>Partner 6</t>
  </si>
  <si>
    <t>Partner 7</t>
  </si>
  <si>
    <t>Partner 8</t>
  </si>
  <si>
    <t>Partner 9</t>
  </si>
  <si>
    <t>Partner 10</t>
  </si>
  <si>
    <t>(1) hier moet de naam van de bedrijfspartner of kennisinstelling worden ingevuld. De kennisinstelling kan in de deze kolom gezet worden indien men optreedt als begunstigde in ICON/COOCK/TETRA/… of bij de OZI-kolommen als Onderzoekspartner.</t>
  </si>
  <si>
    <t>(2) indien een onderzoekspartner door meerdere bedrijfspartners moet betaald worden, dient u hier de opdeling te maken per bedrijfspartner. Voorbeeld: een OZI heeft een begroting van 10.000 EUR en wordt hiervoor vergoed door bedrijfspartner 1 en bedrijfspartner 2. Als beide bedrijfspartners voor de helft bijdragen, dan komt 5.000 EUR onder bedrijfspartner 1 en 5.000 EUR bij bedrijfspartner 2 te staan. Uiteraard zijn andere verdelingen mogelijk, maar het totaal onderaan de kolom moet per OZI gelijk zijn aan de totale begroting van deze OZI (die hiervoor een afzonderlijke begrotingsopmaak opstelt).</t>
  </si>
  <si>
    <t xml:space="preserve">Dit projectoverzicht vormt ook de basis voor communicatie met VLAIO tijdens de uitvoering van uw project.  Eventuele aanvragen tot budgetverschuiving tussen de diverse partners worden aangevraagd aan de hand van dit projectoverzicht.  Hieronder wordt dan de nodige toelichting gegeven. </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</si>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</sst>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quot;€&quot;\ * #,##0.00_ ;_ &quot;€&quot;\ * \-#,##0.00_ ;_ &quot;€&quot;\ * &quot;-&quot;??_ ;_ @_ "/>
    <numFmt numFmtId="43" formatCode="_ * #,##0.00_ ;_ * \-#,##0.00_ ;_ * &quot;-&quot;??_ ;_ @_ "/>
    <numFmt numFmtId="164" formatCode="#,##0\ &quot;€&quot;;\-#,##0\ &quot;€&quot;"/>
    <numFmt numFmtId="165" formatCode="_-* #,##0.00\ &quot;€&quot;_-;\-* #,##0.00\ &quot;€&quot;_-;_-* &quot;-&quot;??\ &quot;€&quot;_-;_-@_-"/>
    <numFmt numFmtId="166" formatCode="0.0"/>
    <numFmt numFmtId="167" formatCode="#,##0\ &quot;€&quot;"/>
    <numFmt numFmtId="168" formatCode="#,##0.0"/>
    <numFmt numFmtId="169" formatCode="\+0;\-0;0"/>
    <numFmt numFmtId="170" formatCode="_-* #,##0.00\ [$€-813]_-;\-* #,##0.00\ [$€-813]_-;_-* &quot;-&quot;??\ [$€-813]_-;_-@_-"/>
    <numFmt numFmtId="171" formatCode="0.0%"/>
  </numFmts>
  <fonts count="39" x14ac:knownFonts="1">
    <font>
      <sz val="11"/>
      <color theme="1"/>
      <name val="Calibri"/>
      <family val="2"/>
      <scheme val="minor"/>
    </font>
    <font>
      <sz val="10"/>
      <name val="MS Sans Serif"/>
      <family val="2"/>
    </font>
    <font>
      <sz val="8.5"/>
      <name val="Arial"/>
      <family val="2"/>
    </font>
    <font>
      <sz val="10"/>
      <name val="Arial"/>
      <family val="2"/>
    </font>
    <font>
      <b/>
      <sz val="8.5"/>
      <name val="Arial"/>
      <family val="2"/>
    </font>
    <font>
      <b/>
      <sz val="8.5"/>
      <color theme="0"/>
      <name val="Arial"/>
      <family val="2"/>
    </font>
    <font>
      <b/>
      <sz val="8.5"/>
      <color theme="1"/>
      <name val="Arial"/>
      <family val="2"/>
    </font>
    <font>
      <sz val="9"/>
      <name val="Arial"/>
      <family val="2"/>
    </font>
    <font>
      <sz val="9"/>
      <color theme="1"/>
      <name val="Calibri"/>
      <family val="2"/>
      <scheme val="minor"/>
    </font>
    <font>
      <sz val="9"/>
      <color theme="1"/>
      <name val="Arial"/>
      <family val="2"/>
    </font>
    <font>
      <i/>
      <sz val="9"/>
      <name val="Arial"/>
      <family val="2"/>
    </font>
    <font>
      <b/>
      <sz val="9"/>
      <name val="Arial"/>
      <family val="2"/>
    </font>
    <font>
      <b/>
      <sz val="9"/>
      <color theme="0"/>
      <name val="Arial"/>
      <family val="2"/>
    </font>
    <font>
      <b/>
      <sz val="9"/>
      <color theme="1"/>
      <name val="Arial"/>
      <family val="2"/>
    </font>
    <font>
      <sz val="8.5"/>
      <color rgb="FFFF0000"/>
      <name val="Arial"/>
      <family val="2"/>
    </font>
    <font>
      <i/>
      <sz val="9"/>
      <color theme="1"/>
      <name val="Arial"/>
      <family val="2"/>
    </font>
    <font>
      <b/>
      <sz val="9"/>
      <color rgb="FFFF0000"/>
      <name val="Arial"/>
      <family val="2"/>
    </font>
    <font>
      <b/>
      <strike/>
      <sz val="9"/>
      <color rgb="FFFF0000"/>
      <name val="Arial"/>
      <family val="2"/>
    </font>
    <font>
      <b/>
      <strike/>
      <sz val="9"/>
      <color theme="0"/>
      <name val="Arial"/>
      <family val="2"/>
    </font>
    <font>
      <sz val="8"/>
      <name val="Arial"/>
      <family val="2"/>
    </font>
    <font>
      <sz val="8"/>
      <color theme="1"/>
      <name val="Calibri"/>
      <family val="2"/>
      <scheme val="minor"/>
    </font>
    <font>
      <b/>
      <sz val="8"/>
      <name val="Arial"/>
      <family val="2"/>
    </font>
    <font>
      <sz val="8.5"/>
      <color theme="1"/>
      <name val="Calibri"/>
      <family val="2"/>
      <scheme val="minor"/>
    </font>
    <font>
      <b/>
      <sz val="14"/>
      <color theme="0"/>
      <name val="Arial"/>
      <family val="2"/>
    </font>
    <font>
      <b/>
      <sz val="11"/>
      <color theme="0"/>
      <name val="Arial"/>
      <family val="2"/>
    </font>
    <font>
      <sz val="8.5"/>
      <color theme="0"/>
      <name val="Arial"/>
      <family val="2"/>
    </font>
    <font>
      <b/>
      <sz val="11"/>
      <color theme="1"/>
      <name val="Calibri"/>
      <family val="2"/>
      <scheme val="minor"/>
    </font>
    <font>
      <sz val="11"/>
      <color theme="1"/>
      <name val="Calibri"/>
      <family val="2"/>
      <scheme val="minor"/>
    </font>
    <font>
      <sz val="11"/>
      <color theme="0"/>
      <name val="Arial"/>
      <family val="2"/>
    </font>
    <font>
      <sz val="9"/>
      <color rgb="FFFF0000"/>
      <name val="Arial"/>
      <family val="2"/>
    </font>
    <font>
      <sz val="10"/>
      <color theme="1"/>
      <name val="Calibri"/>
      <family val="2"/>
      <scheme val="minor"/>
    </font>
    <font>
      <b/>
      <sz val="12"/>
      <color theme="1"/>
      <name val="Calibri"/>
      <family val="2"/>
      <scheme val="minor"/>
    </font>
    <font>
      <sz val="8.5"/>
      <name val="MS Sans Serif"/>
      <family val="2"/>
    </font>
    <font>
      <sz val="8"/>
      <name val="Calibri"/>
      <family val="2"/>
      <scheme val="minor"/>
    </font>
    <font>
      <u/>
      <sz val="9"/>
      <name val="Arial"/>
      <family val="2"/>
    </font>
    <font>
      <sz val="9"/>
      <color rgb="FF000000"/>
      <name val="Arial"/>
      <family val="2"/>
    </font>
    <font>
      <sz val="11"/>
      <color rgb="FFFF0000"/>
      <name val="Calibri"/>
      <family val="2"/>
      <scheme val="minor"/>
    </font>
    <font>
      <sz val="9"/>
      <color rgb="FF000000"/>
      <name val="Arial"/>
    </font>
    <font>
      <b/>
      <sz val="8.5"/>
      <color rgb="FFFF0000"/>
      <name val="Arial"/>
      <family val="2"/>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s>
  <borders count="79">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theme="1"/>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s>
  <cellStyleXfs count="10">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27" fillId="0" borderId="0" applyFont="0" applyFill="0" applyBorder="0" applyAlignment="0" applyProtection="0"/>
    <xf numFmtId="9" fontId="27" fillId="0" borderId="0" applyFont="0" applyFill="0" applyBorder="0" applyAlignment="0" applyProtection="0"/>
  </cellStyleXfs>
  <cellXfs count="386">
    <xf numFmtId="0" fontId="0" fillId="0" borderId="0" xfId="0"/>
    <xf numFmtId="0" fontId="2" fillId="0" borderId="0" xfId="0" applyFont="1"/>
    <xf numFmtId="0" fontId="2" fillId="0" borderId="0" xfId="0" applyFont="1" applyAlignment="1">
      <alignment horizontal="center"/>
    </xf>
    <xf numFmtId="0" fontId="4" fillId="0" borderId="0" xfId="0" applyFont="1"/>
    <xf numFmtId="0" fontId="3" fillId="0" borderId="0" xfId="0" applyFont="1"/>
    <xf numFmtId="0" fontId="3" fillId="0" borderId="0" xfId="0" applyFont="1" applyAlignment="1">
      <alignment horizontal="center"/>
    </xf>
    <xf numFmtId="0" fontId="5" fillId="0" borderId="0" xfId="0" applyFont="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wrapText="1"/>
    </xf>
    <xf numFmtId="3" fontId="4" fillId="0" borderId="0" xfId="0" applyNumberFormat="1"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6" fillId="0" borderId="0" xfId="0" applyFont="1" applyAlignment="1">
      <alignment horizontal="center" wrapText="1"/>
    </xf>
    <xf numFmtId="0" fontId="5" fillId="0" borderId="0" xfId="0" applyFont="1" applyAlignment="1">
      <alignment vertical="center"/>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9" fontId="2" fillId="0" borderId="0" xfId="6" applyFont="1" applyProtection="1"/>
    <xf numFmtId="164" fontId="4" fillId="3" borderId="12" xfId="5" applyNumberFormat="1" applyFont="1" applyFill="1" applyBorder="1" applyAlignment="1" applyProtection="1">
      <alignment horizontal="center" vertical="center" wrapText="1"/>
    </xf>
    <xf numFmtId="0" fontId="2" fillId="3" borderId="0" xfId="0" applyFont="1" applyFill="1" applyAlignment="1">
      <alignment vertical="center" wrapText="1"/>
    </xf>
    <xf numFmtId="0" fontId="2" fillId="3" borderId="0" xfId="0" applyFont="1" applyFill="1" applyAlignment="1">
      <alignment horizontal="center" vertical="center" wrapText="1"/>
    </xf>
    <xf numFmtId="0" fontId="2" fillId="3" borderId="13" xfId="0" applyFont="1" applyFill="1" applyBorder="1" applyAlignment="1">
      <alignment vertical="center"/>
    </xf>
    <xf numFmtId="0" fontId="2" fillId="3" borderId="14" xfId="0" applyFont="1" applyFill="1" applyBorder="1" applyAlignment="1">
      <alignment vertical="center"/>
    </xf>
    <xf numFmtId="168" fontId="2" fillId="3" borderId="52" xfId="0" applyNumberFormat="1" applyFont="1" applyFill="1" applyBorder="1" applyAlignment="1">
      <alignment horizontal="center" vertical="center"/>
    </xf>
    <xf numFmtId="0" fontId="4" fillId="3" borderId="32" xfId="0" applyFont="1" applyFill="1" applyBorder="1" applyAlignment="1">
      <alignment horizontal="center" vertical="center" wrapText="1"/>
    </xf>
    <xf numFmtId="0" fontId="2" fillId="3" borderId="13" xfId="0" applyFont="1" applyFill="1" applyBorder="1" applyAlignment="1">
      <alignment vertical="center" wrapText="1"/>
    </xf>
    <xf numFmtId="0" fontId="4" fillId="3" borderId="35" xfId="0" applyFont="1" applyFill="1" applyBorder="1" applyAlignment="1">
      <alignment vertical="center" wrapText="1"/>
    </xf>
    <xf numFmtId="168" fontId="2" fillId="3" borderId="34" xfId="0" applyNumberFormat="1" applyFont="1" applyFill="1" applyBorder="1" applyAlignment="1">
      <alignment horizontal="center" vertical="center" wrapText="1"/>
    </xf>
    <xf numFmtId="166" fontId="2" fillId="3" borderId="34" xfId="0" applyNumberFormat="1" applyFont="1" applyFill="1" applyBorder="1" applyAlignment="1">
      <alignment horizontal="center" vertical="center" wrapText="1"/>
    </xf>
    <xf numFmtId="166" fontId="2" fillId="3" borderId="53" xfId="0" applyNumberFormat="1" applyFont="1" applyFill="1" applyBorder="1" applyAlignment="1">
      <alignment horizontal="center" vertical="center"/>
    </xf>
    <xf numFmtId="0" fontId="2" fillId="3" borderId="50" xfId="0" applyFont="1" applyFill="1" applyBorder="1" applyAlignment="1">
      <alignment vertical="center" wrapText="1"/>
    </xf>
    <xf numFmtId="0" fontId="12" fillId="3" borderId="41"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32" xfId="0" applyFont="1" applyFill="1" applyBorder="1" applyAlignment="1">
      <alignment horizontal="center" vertical="center" wrapText="1"/>
    </xf>
    <xf numFmtId="0" fontId="17" fillId="3" borderId="0" xfId="0" applyFont="1" applyFill="1" applyAlignment="1">
      <alignment vertical="center"/>
    </xf>
    <xf numFmtId="0" fontId="17" fillId="3" borderId="32" xfId="0" applyFont="1" applyFill="1" applyBorder="1" applyAlignment="1">
      <alignment vertical="center"/>
    </xf>
    <xf numFmtId="0" fontId="16" fillId="0" borderId="13" xfId="0" applyFont="1" applyBorder="1" applyAlignment="1">
      <alignment horizontal="left" vertical="center"/>
    </xf>
    <xf numFmtId="0" fontId="16" fillId="0" borderId="14" xfId="0" applyFont="1" applyBorder="1" applyAlignment="1">
      <alignment horizontal="left" vertical="center"/>
    </xf>
    <xf numFmtId="0" fontId="16" fillId="4" borderId="14" xfId="0" applyFont="1" applyFill="1" applyBorder="1" applyAlignment="1">
      <alignment vertical="center"/>
    </xf>
    <xf numFmtId="0" fontId="18" fillId="0" borderId="0" xfId="0" applyFont="1" applyAlignment="1">
      <alignment vertical="center"/>
    </xf>
    <xf numFmtId="0" fontId="17" fillId="0" borderId="0" xfId="0" applyFont="1" applyAlignment="1">
      <alignment vertical="center"/>
    </xf>
    <xf numFmtId="0" fontId="17" fillId="0" borderId="32" xfId="0" applyFont="1" applyBorder="1" applyAlignment="1">
      <alignment vertical="center"/>
    </xf>
    <xf numFmtId="0" fontId="11" fillId="3" borderId="39" xfId="0" applyFont="1" applyFill="1" applyBorder="1" applyAlignment="1">
      <alignment horizontal="center" vertical="center" wrapText="1"/>
    </xf>
    <xf numFmtId="0" fontId="7" fillId="3" borderId="33" xfId="0" applyFont="1" applyFill="1" applyBorder="1" applyAlignment="1">
      <alignment horizontal="center" vertical="center" textRotation="90"/>
    </xf>
    <xf numFmtId="0" fontId="7" fillId="3" borderId="36" xfId="0" applyFont="1" applyFill="1" applyBorder="1" applyAlignment="1">
      <alignment horizontal="center" vertical="center" textRotation="90"/>
    </xf>
    <xf numFmtId="0" fontId="7" fillId="3" borderId="33" xfId="0" applyFont="1" applyFill="1" applyBorder="1" applyAlignment="1">
      <alignment horizontal="center" vertical="center" textRotation="90" wrapText="1"/>
    </xf>
    <xf numFmtId="0" fontId="7" fillId="3" borderId="34" xfId="0" applyFont="1" applyFill="1" applyBorder="1" applyAlignment="1">
      <alignment horizontal="center" vertical="center" textRotation="90" wrapText="1"/>
    </xf>
    <xf numFmtId="0" fontId="11" fillId="3" borderId="36" xfId="0" applyFont="1" applyFill="1" applyBorder="1" applyAlignment="1">
      <alignment horizontal="center" vertical="center" textRotation="90" wrapText="1"/>
    </xf>
    <xf numFmtId="0" fontId="11" fillId="3" borderId="15" xfId="0" applyFont="1" applyFill="1" applyBorder="1" applyAlignment="1">
      <alignment horizontal="center" vertical="center" wrapText="1"/>
    </xf>
    <xf numFmtId="0" fontId="9" fillId="0" borderId="24" xfId="0" applyFont="1" applyBorder="1" applyAlignment="1" applyProtection="1">
      <alignment horizontal="center" vertical="top"/>
      <protection locked="0"/>
    </xf>
    <xf numFmtId="166" fontId="9" fillId="0" borderId="23" xfId="0" applyNumberFormat="1" applyFont="1" applyBorder="1" applyAlignment="1" applyProtection="1">
      <alignment horizontal="center" vertical="center"/>
      <protection locked="0"/>
    </xf>
    <xf numFmtId="166" fontId="13" fillId="3" borderId="26" xfId="0" applyNumberFormat="1" applyFont="1" applyFill="1" applyBorder="1" applyAlignment="1">
      <alignment horizontal="center" vertical="center"/>
    </xf>
    <xf numFmtId="167" fontId="13" fillId="3" borderId="26" xfId="0" applyNumberFormat="1" applyFont="1" applyFill="1" applyBorder="1" applyAlignment="1">
      <alignment horizontal="center" vertical="center"/>
    </xf>
    <xf numFmtId="166" fontId="9" fillId="0" borderId="7" xfId="0" applyNumberFormat="1" applyFont="1" applyBorder="1" applyAlignment="1" applyProtection="1">
      <alignment horizontal="center" vertical="center"/>
      <protection locked="0"/>
    </xf>
    <xf numFmtId="3" fontId="9" fillId="5" borderId="28" xfId="0" applyNumberFormat="1" applyFont="1" applyFill="1" applyBorder="1" applyAlignment="1" applyProtection="1">
      <alignment horizontal="center" vertical="center"/>
      <protection locked="0"/>
    </xf>
    <xf numFmtId="3" fontId="9" fillId="5" borderId="29" xfId="0" applyNumberFormat="1" applyFont="1" applyFill="1" applyBorder="1" applyAlignment="1" applyProtection="1">
      <alignment horizontal="center" vertical="center"/>
      <protection locked="0"/>
    </xf>
    <xf numFmtId="166" fontId="9" fillId="4" borderId="28" xfId="0" applyNumberFormat="1" applyFont="1" applyFill="1" applyBorder="1" applyAlignment="1" applyProtection="1">
      <alignment horizontal="center" vertical="center"/>
      <protection locked="0"/>
    </xf>
    <xf numFmtId="166" fontId="9" fillId="4" borderId="29" xfId="0" applyNumberFormat="1" applyFont="1" applyFill="1" applyBorder="1" applyAlignment="1" applyProtection="1">
      <alignment horizontal="center" vertical="center"/>
      <protection locked="0"/>
    </xf>
    <xf numFmtId="166" fontId="9" fillId="0" borderId="28" xfId="0" applyNumberFormat="1" applyFont="1" applyBorder="1" applyAlignment="1" applyProtection="1">
      <alignment horizontal="center" vertical="center"/>
      <protection locked="0"/>
    </xf>
    <xf numFmtId="166" fontId="9" fillId="0" borderId="29" xfId="0" applyNumberFormat="1" applyFont="1" applyBorder="1" applyAlignment="1" applyProtection="1">
      <alignment horizontal="center" vertical="center"/>
      <protection locked="0"/>
    </xf>
    <xf numFmtId="3" fontId="13" fillId="3" borderId="35" xfId="0" applyNumberFormat="1" applyFont="1" applyFill="1" applyBorder="1" applyAlignment="1">
      <alignment horizontal="center" vertical="center"/>
    </xf>
    <xf numFmtId="168" fontId="13" fillId="3" borderId="36" xfId="0" applyNumberFormat="1" applyFont="1" applyFill="1" applyBorder="1" applyAlignment="1">
      <alignment horizontal="center" vertical="center"/>
    </xf>
    <xf numFmtId="167" fontId="13" fillId="3" borderId="36" xfId="0" applyNumberFormat="1" applyFont="1" applyFill="1" applyBorder="1" applyAlignment="1">
      <alignment horizontal="center" vertical="center"/>
    </xf>
    <xf numFmtId="0" fontId="2" fillId="0" borderId="5" xfId="0" applyFont="1" applyBorder="1" applyAlignment="1" applyProtection="1">
      <alignment horizontal="left" vertical="center" wrapText="1"/>
      <protection locked="0"/>
    </xf>
    <xf numFmtId="164" fontId="2" fillId="0" borderId="8" xfId="5" applyNumberFormat="1" applyFont="1" applyFill="1" applyBorder="1" applyAlignment="1" applyProtection="1">
      <alignment horizontal="center" vertical="center" wrapText="1"/>
      <protection locked="0"/>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167" fontId="19" fillId="0" borderId="7" xfId="0" applyNumberFormat="1" applyFont="1" applyBorder="1" applyAlignment="1" applyProtection="1">
      <alignment horizontal="center" vertical="center" wrapText="1"/>
      <protection locked="0"/>
    </xf>
    <xf numFmtId="3" fontId="19" fillId="0" borderId="7" xfId="0" applyNumberFormat="1"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9" fontId="19" fillId="0" borderId="7" xfId="0" applyNumberFormat="1" applyFont="1" applyBorder="1" applyAlignment="1" applyProtection="1">
      <alignment horizontal="center" vertical="center" wrapText="1"/>
      <protection locked="0"/>
    </xf>
    <xf numFmtId="3" fontId="20" fillId="0" borderId="7" xfId="0" applyNumberFormat="1" applyFont="1" applyBorder="1" applyAlignment="1" applyProtection="1">
      <alignment horizontal="center" vertical="center" wrapText="1"/>
      <protection locked="0"/>
    </xf>
    <xf numFmtId="0" fontId="19" fillId="0" borderId="31" xfId="0" applyFont="1" applyBorder="1" applyAlignment="1" applyProtection="1">
      <alignment horizontal="center" vertical="center" wrapText="1"/>
      <protection locked="0"/>
    </xf>
    <xf numFmtId="9" fontId="19" fillId="0" borderId="29" xfId="0" applyNumberFormat="1" applyFont="1" applyBorder="1" applyAlignment="1" applyProtection="1">
      <alignment horizontal="center" vertical="center" wrapText="1"/>
      <protection locked="0"/>
    </xf>
    <xf numFmtId="0" fontId="19" fillId="3" borderId="19" xfId="0" applyFont="1" applyFill="1" applyBorder="1" applyAlignment="1">
      <alignment wrapText="1"/>
    </xf>
    <xf numFmtId="164" fontId="21" fillId="3" borderId="12" xfId="5" applyNumberFormat="1" applyFont="1" applyFill="1" applyBorder="1" applyAlignment="1" applyProtection="1">
      <alignment horizontal="center" vertical="center" wrapText="1"/>
    </xf>
    <xf numFmtId="0" fontId="11" fillId="3" borderId="14" xfId="0" applyFont="1" applyFill="1" applyBorder="1" applyAlignment="1">
      <alignment vertical="center"/>
    </xf>
    <xf numFmtId="0" fontId="11" fillId="3" borderId="15" xfId="0" applyFont="1" applyFill="1" applyBorder="1" applyAlignment="1">
      <alignment vertical="center"/>
    </xf>
    <xf numFmtId="3" fontId="9" fillId="0" borderId="9" xfId="0" applyNumberFormat="1" applyFont="1" applyBorder="1" applyAlignment="1" applyProtection="1">
      <alignment horizontal="center" vertical="center"/>
      <protection locked="0"/>
    </xf>
    <xf numFmtId="3" fontId="9" fillId="0" borderId="11" xfId="0" applyNumberFormat="1" applyFont="1" applyBorder="1" applyAlignment="1" applyProtection="1">
      <alignment horizontal="center" vertical="center"/>
      <protection locked="0"/>
    </xf>
    <xf numFmtId="0" fontId="21" fillId="3" borderId="54" xfId="0" applyFont="1" applyFill="1" applyBorder="1" applyAlignment="1">
      <alignment vertical="center" wrapText="1"/>
    </xf>
    <xf numFmtId="0" fontId="2" fillId="3" borderId="19" xfId="0" applyFont="1" applyFill="1" applyBorder="1" applyAlignment="1">
      <alignment vertical="center" wrapText="1"/>
    </xf>
    <xf numFmtId="0" fontId="4" fillId="3" borderId="54" xfId="0" applyFont="1" applyFill="1" applyBorder="1" applyAlignment="1">
      <alignment vertical="center" wrapText="1"/>
    </xf>
    <xf numFmtId="0" fontId="2" fillId="0" borderId="29" xfId="0" applyFont="1" applyBorder="1" applyAlignment="1" applyProtection="1">
      <alignment horizontal="left" vertical="center" wrapText="1"/>
      <protection locked="0"/>
    </xf>
    <xf numFmtId="0" fontId="2" fillId="3" borderId="6"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19" fillId="3" borderId="6" xfId="0" applyFont="1" applyFill="1" applyBorder="1" applyAlignment="1">
      <alignment horizontal="center" vertical="center" wrapText="1"/>
    </xf>
    <xf numFmtId="0" fontId="19" fillId="3" borderId="19" xfId="0" applyFont="1" applyFill="1" applyBorder="1" applyAlignment="1">
      <alignment horizontal="center"/>
    </xf>
    <xf numFmtId="0" fontId="7" fillId="3" borderId="27" xfId="0" applyFont="1" applyFill="1" applyBorder="1" applyAlignment="1">
      <alignment horizontal="left" vertical="center"/>
    </xf>
    <xf numFmtId="0" fontId="7" fillId="3" borderId="44" xfId="0" applyFont="1" applyFill="1" applyBorder="1" applyAlignment="1">
      <alignment horizontal="left" vertical="center"/>
    </xf>
    <xf numFmtId="0" fontId="2" fillId="3" borderId="19" xfId="0" applyFont="1" applyFill="1" applyBorder="1" applyAlignment="1">
      <alignment horizontal="center" vertical="center"/>
    </xf>
    <xf numFmtId="0" fontId="2" fillId="0" borderId="7"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5" fillId="3" borderId="50" xfId="0" applyFont="1" applyFill="1" applyBorder="1" applyAlignment="1">
      <alignment horizontal="left" vertical="center" wrapText="1"/>
    </xf>
    <xf numFmtId="167" fontId="4" fillId="0" borderId="15" xfId="0" applyNumberFormat="1" applyFont="1" applyBorder="1" applyAlignment="1">
      <alignment horizontal="center" vertical="center"/>
    </xf>
    <xf numFmtId="167" fontId="2" fillId="3" borderId="34" xfId="0" applyNumberFormat="1" applyFont="1" applyFill="1" applyBorder="1" applyAlignment="1">
      <alignment horizontal="center" vertical="center" wrapText="1"/>
    </xf>
    <xf numFmtId="164" fontId="19" fillId="0" borderId="8" xfId="5" applyNumberFormat="1" applyFont="1" applyFill="1" applyBorder="1" applyAlignment="1" applyProtection="1">
      <alignment horizontal="center" vertical="center" wrapText="1"/>
    </xf>
    <xf numFmtId="167" fontId="9" fillId="5" borderId="5" xfId="0" applyNumberFormat="1" applyFont="1" applyFill="1" applyBorder="1" applyAlignment="1" applyProtection="1">
      <alignment horizontal="center" vertical="center"/>
      <protection locked="0"/>
    </xf>
    <xf numFmtId="167" fontId="9" fillId="5" borderId="7" xfId="0" applyNumberFormat="1" applyFont="1" applyFill="1" applyBorder="1" applyAlignment="1" applyProtection="1">
      <alignment horizontal="center" vertical="center"/>
      <protection locked="0"/>
    </xf>
    <xf numFmtId="167" fontId="9" fillId="5" borderId="28" xfId="0" applyNumberFormat="1" applyFont="1" applyFill="1" applyBorder="1" applyAlignment="1" applyProtection="1">
      <alignment horizontal="center" vertical="center"/>
      <protection locked="0"/>
    </xf>
    <xf numFmtId="167" fontId="9" fillId="5" borderId="29" xfId="0" applyNumberFormat="1" applyFont="1" applyFill="1" applyBorder="1" applyAlignment="1" applyProtection="1">
      <alignment horizontal="center" vertical="center"/>
      <protection locked="0"/>
    </xf>
    <xf numFmtId="0" fontId="7" fillId="0" borderId="0" xfId="0" applyFont="1" applyAlignment="1">
      <alignment vertical="top"/>
    </xf>
    <xf numFmtId="3" fontId="9" fillId="5" borderId="5" xfId="0" applyNumberFormat="1" applyFont="1" applyFill="1" applyBorder="1" applyAlignment="1" applyProtection="1">
      <alignment horizontal="center" vertical="center"/>
      <protection locked="0"/>
    </xf>
    <xf numFmtId="3" fontId="9" fillId="5" borderId="7" xfId="0" applyNumberFormat="1" applyFont="1" applyFill="1" applyBorder="1" applyAlignment="1" applyProtection="1">
      <alignment horizontal="center" vertical="center"/>
      <protection locked="0"/>
    </xf>
    <xf numFmtId="0" fontId="7" fillId="3" borderId="35" xfId="0" applyFont="1" applyFill="1" applyBorder="1" applyAlignment="1">
      <alignment horizontal="center" vertical="center" textRotation="90" wrapText="1"/>
    </xf>
    <xf numFmtId="167" fontId="9" fillId="0" borderId="23" xfId="8" applyNumberFormat="1" applyFont="1" applyFill="1" applyBorder="1" applyAlignment="1" applyProtection="1">
      <alignment horizontal="center" vertical="center"/>
      <protection locked="0"/>
    </xf>
    <xf numFmtId="167" fontId="9" fillId="0" borderId="22" xfId="8" applyNumberFormat="1" applyFont="1" applyFill="1" applyBorder="1" applyAlignment="1" applyProtection="1">
      <alignment horizontal="center" vertical="center"/>
      <protection locked="0"/>
    </xf>
    <xf numFmtId="167" fontId="9" fillId="0" borderId="26" xfId="8" applyNumberFormat="1" applyFont="1" applyFill="1" applyBorder="1" applyAlignment="1" applyProtection="1">
      <alignment horizontal="center" vertical="center"/>
      <protection locked="0"/>
    </xf>
    <xf numFmtId="167" fontId="9" fillId="0" borderId="7" xfId="8" applyNumberFormat="1" applyFont="1" applyFill="1" applyBorder="1" applyAlignment="1" applyProtection="1">
      <alignment horizontal="center" vertical="center"/>
      <protection locked="0"/>
    </xf>
    <xf numFmtId="167" fontId="9" fillId="0" borderId="6" xfId="8" applyNumberFormat="1" applyFont="1" applyFill="1" applyBorder="1" applyAlignment="1" applyProtection="1">
      <alignment horizontal="center" vertical="center"/>
      <protection locked="0"/>
    </xf>
    <xf numFmtId="167" fontId="9" fillId="0" borderId="46" xfId="8" applyNumberFormat="1" applyFont="1" applyFill="1" applyBorder="1" applyAlignment="1" applyProtection="1">
      <alignment horizontal="center" vertical="center"/>
      <protection locked="0"/>
    </xf>
    <xf numFmtId="167" fontId="9" fillId="4" borderId="7" xfId="8" applyNumberFormat="1" applyFont="1" applyFill="1" applyBorder="1" applyAlignment="1" applyProtection="1">
      <alignment horizontal="center" vertical="center"/>
      <protection locked="0"/>
    </xf>
    <xf numFmtId="167" fontId="9" fillId="4" borderId="6" xfId="8" applyNumberFormat="1" applyFont="1" applyFill="1" applyBorder="1" applyAlignment="1" applyProtection="1">
      <alignment horizontal="center" vertical="center"/>
      <protection locked="0"/>
    </xf>
    <xf numFmtId="167" fontId="9" fillId="4" borderId="46" xfId="8" applyNumberFormat="1" applyFont="1" applyFill="1" applyBorder="1" applyAlignment="1" applyProtection="1">
      <alignment horizontal="center" vertical="center"/>
      <protection locked="0"/>
    </xf>
    <xf numFmtId="167" fontId="9" fillId="4" borderId="29" xfId="8" applyNumberFormat="1" applyFont="1" applyFill="1" applyBorder="1" applyAlignment="1" applyProtection="1">
      <alignment horizontal="center" vertical="center"/>
      <protection locked="0"/>
    </xf>
    <xf numFmtId="167" fontId="9" fillId="4" borderId="31" xfId="8" applyNumberFormat="1" applyFont="1" applyFill="1" applyBorder="1" applyAlignment="1" applyProtection="1">
      <alignment horizontal="center" vertical="center"/>
      <protection locked="0"/>
    </xf>
    <xf numFmtId="167" fontId="9" fillId="4" borderId="49" xfId="8" applyNumberFormat="1" applyFont="1" applyFill="1" applyBorder="1" applyAlignment="1" applyProtection="1">
      <alignment horizontal="center" vertical="center"/>
      <protection locked="0"/>
    </xf>
    <xf numFmtId="167" fontId="9" fillId="0" borderId="29" xfId="8" applyNumberFormat="1" applyFont="1" applyFill="1" applyBorder="1" applyAlignment="1" applyProtection="1">
      <alignment horizontal="center" vertical="center"/>
      <protection locked="0"/>
    </xf>
    <xf numFmtId="167" fontId="9" fillId="0" borderId="31" xfId="8" applyNumberFormat="1" applyFont="1" applyFill="1" applyBorder="1" applyAlignment="1" applyProtection="1">
      <alignment horizontal="center" vertical="center"/>
      <protection locked="0"/>
    </xf>
    <xf numFmtId="166" fontId="9" fillId="0" borderId="24" xfId="0" applyNumberFormat="1" applyFont="1" applyBorder="1" applyAlignment="1" applyProtection="1">
      <alignment horizontal="center" vertical="center"/>
      <protection locked="0"/>
    </xf>
    <xf numFmtId="166" fontId="9" fillId="0" borderId="25" xfId="0" applyNumberFormat="1" applyFont="1" applyBorder="1" applyAlignment="1" applyProtection="1">
      <alignment horizontal="center" vertical="center"/>
      <protection locked="0"/>
    </xf>
    <xf numFmtId="166" fontId="9" fillId="0" borderId="27" xfId="0" applyNumberFormat="1" applyFont="1" applyBorder="1" applyAlignment="1" applyProtection="1">
      <alignment horizontal="center" vertical="center"/>
      <protection locked="0"/>
    </xf>
    <xf numFmtId="166" fontId="9" fillId="0" borderId="8" xfId="0" applyNumberFormat="1" applyFont="1" applyBorder="1" applyAlignment="1" applyProtection="1">
      <alignment horizontal="center" vertical="center"/>
      <protection locked="0"/>
    </xf>
    <xf numFmtId="166" fontId="9" fillId="0" borderId="45" xfId="0" applyNumberFormat="1" applyFont="1" applyBorder="1" applyAlignment="1" applyProtection="1">
      <alignment horizontal="center" vertical="center"/>
      <protection locked="0"/>
    </xf>
    <xf numFmtId="166" fontId="9" fillId="0" borderId="30" xfId="0" applyNumberFormat="1" applyFont="1" applyBorder="1" applyAlignment="1" applyProtection="1">
      <alignment horizontal="center" vertical="center"/>
      <protection locked="0"/>
    </xf>
    <xf numFmtId="0" fontId="7" fillId="0" borderId="3" xfId="0" applyFont="1" applyBorder="1" applyAlignment="1">
      <alignment horizontal="center" vertical="center"/>
    </xf>
    <xf numFmtId="0" fontId="7" fillId="3" borderId="21" xfId="0" applyFont="1" applyFill="1" applyBorder="1" applyAlignment="1">
      <alignment vertical="center"/>
    </xf>
    <xf numFmtId="0" fontId="7" fillId="3" borderId="9" xfId="0" applyFont="1" applyFill="1" applyBorder="1" applyAlignment="1">
      <alignment vertical="center"/>
    </xf>
    <xf numFmtId="166" fontId="7" fillId="3" borderId="12" xfId="9" applyNumberFormat="1" applyFont="1" applyFill="1" applyBorder="1" applyAlignment="1" applyProtection="1">
      <alignment horizontal="center" vertical="center"/>
    </xf>
    <xf numFmtId="167" fontId="7" fillId="3" borderId="7" xfId="0" applyNumberFormat="1" applyFont="1" applyFill="1" applyBorder="1" applyAlignment="1">
      <alignment horizontal="center" vertical="center"/>
    </xf>
    <xf numFmtId="0" fontId="7" fillId="3" borderId="7" xfId="0" applyFont="1" applyFill="1" applyBorder="1" applyAlignment="1">
      <alignment vertical="center"/>
    </xf>
    <xf numFmtId="0" fontId="7" fillId="0" borderId="11" xfId="0" applyFont="1" applyBorder="1" applyAlignment="1">
      <alignment vertical="center"/>
    </xf>
    <xf numFmtId="3" fontId="9" fillId="5" borderId="58" xfId="0" applyNumberFormat="1" applyFont="1" applyFill="1" applyBorder="1" applyAlignment="1" applyProtection="1">
      <alignment horizontal="center" vertical="center"/>
      <protection locked="0"/>
    </xf>
    <xf numFmtId="3" fontId="9" fillId="5" borderId="59" xfId="0" applyNumberFormat="1" applyFont="1" applyFill="1" applyBorder="1" applyAlignment="1" applyProtection="1">
      <alignment horizontal="center" vertical="center"/>
      <protection locked="0"/>
    </xf>
    <xf numFmtId="167" fontId="9" fillId="4" borderId="59" xfId="8" applyNumberFormat="1" applyFont="1" applyFill="1" applyBorder="1" applyAlignment="1" applyProtection="1">
      <alignment horizontal="center" vertical="center"/>
      <protection locked="0"/>
    </xf>
    <xf numFmtId="167" fontId="9" fillId="4" borderId="57" xfId="8" applyNumberFormat="1" applyFont="1" applyFill="1" applyBorder="1" applyAlignment="1" applyProtection="1">
      <alignment horizontal="center" vertical="center"/>
      <protection locked="0"/>
    </xf>
    <xf numFmtId="167" fontId="9" fillId="4" borderId="11" xfId="8" applyNumberFormat="1" applyFont="1" applyFill="1" applyBorder="1" applyAlignment="1" applyProtection="1">
      <alignment horizontal="center" vertical="center"/>
      <protection locked="0"/>
    </xf>
    <xf numFmtId="167" fontId="9" fillId="4" borderId="10" xfId="8" applyNumberFormat="1" applyFont="1" applyFill="1" applyBorder="1" applyAlignment="1" applyProtection="1">
      <alignment horizontal="center" vertical="center"/>
      <protection locked="0"/>
    </xf>
    <xf numFmtId="167" fontId="9" fillId="4" borderId="47" xfId="8" applyNumberFormat="1" applyFont="1" applyFill="1" applyBorder="1" applyAlignment="1" applyProtection="1">
      <alignment horizontal="center" vertical="center"/>
      <protection locked="0"/>
    </xf>
    <xf numFmtId="3" fontId="13" fillId="3" borderId="14" xfId="0" applyNumberFormat="1" applyFont="1" applyFill="1" applyBorder="1" applyAlignment="1">
      <alignment horizontal="center" vertical="center"/>
    </xf>
    <xf numFmtId="0" fontId="32" fillId="0" borderId="0" xfId="0" applyFont="1" applyProtection="1">
      <protection locked="0"/>
    </xf>
    <xf numFmtId="0" fontId="32" fillId="0" borderId="0" xfId="0" applyFont="1" applyAlignment="1" applyProtection="1">
      <alignment horizontal="center"/>
      <protection locked="0"/>
    </xf>
    <xf numFmtId="0" fontId="32" fillId="0" borderId="0" xfId="0" applyFont="1" applyAlignment="1" applyProtection="1">
      <alignment horizontal="center" vertical="center" wrapText="1"/>
      <protection locked="0"/>
    </xf>
    <xf numFmtId="0" fontId="11" fillId="0" borderId="0" xfId="0" applyFont="1" applyProtection="1">
      <protection locked="0"/>
    </xf>
    <xf numFmtId="0" fontId="7" fillId="0" borderId="55" xfId="0" applyFont="1" applyBorder="1" applyAlignment="1" applyProtection="1">
      <alignment horizontal="left" vertical="center" wrapText="1"/>
      <protection locked="0"/>
    </xf>
    <xf numFmtId="0" fontId="7" fillId="0" borderId="68" xfId="0" applyFont="1" applyBorder="1" applyAlignment="1" applyProtection="1">
      <alignment horizontal="left" vertical="center" wrapText="1"/>
      <protection locked="0"/>
    </xf>
    <xf numFmtId="0" fontId="7" fillId="3" borderId="1" xfId="0"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4" borderId="70" xfId="0" applyFont="1" applyFill="1" applyBorder="1" applyAlignment="1" applyProtection="1">
      <alignment horizontal="center" vertical="center" wrapText="1"/>
      <protection locked="0"/>
    </xf>
    <xf numFmtId="0" fontId="7" fillId="4" borderId="73" xfId="0" applyFont="1" applyFill="1" applyBorder="1" applyAlignment="1" applyProtection="1">
      <alignment horizontal="center" vertical="center" wrapText="1"/>
      <protection locked="0"/>
    </xf>
    <xf numFmtId="0" fontId="7" fillId="0" borderId="0" xfId="0" applyFont="1" applyAlignment="1" applyProtection="1">
      <alignment horizontal="center" wrapText="1"/>
      <protection locked="0"/>
    </xf>
    <xf numFmtId="167" fontId="7" fillId="0" borderId="21" xfId="0" applyNumberFormat="1" applyFont="1" applyBorder="1" applyAlignment="1" applyProtection="1">
      <alignment horizontal="center" wrapText="1"/>
      <protection locked="0"/>
    </xf>
    <xf numFmtId="167" fontId="7" fillId="0" borderId="22" xfId="0" applyNumberFormat="1" applyFont="1" applyBorder="1" applyProtection="1">
      <protection locked="0"/>
    </xf>
    <xf numFmtId="167" fontId="7" fillId="0" borderId="26" xfId="0" applyNumberFormat="1" applyFont="1" applyBorder="1" applyProtection="1">
      <protection locked="0"/>
    </xf>
    <xf numFmtId="167" fontId="7" fillId="0" borderId="5" xfId="0" applyNumberFormat="1" applyFont="1" applyBorder="1" applyAlignment="1" applyProtection="1">
      <alignment horizontal="center" wrapText="1"/>
      <protection locked="0"/>
    </xf>
    <xf numFmtId="167" fontId="7" fillId="0" borderId="6" xfId="0" applyNumberFormat="1" applyFont="1" applyBorder="1" applyProtection="1">
      <protection locked="0"/>
    </xf>
    <xf numFmtId="167" fontId="7" fillId="0" borderId="46" xfId="0" applyNumberFormat="1" applyFont="1" applyBorder="1" applyProtection="1">
      <protection locked="0"/>
    </xf>
    <xf numFmtId="167" fontId="7" fillId="0" borderId="28" xfId="0" applyNumberFormat="1" applyFont="1" applyBorder="1" applyAlignment="1" applyProtection="1">
      <alignment horizontal="center" wrapText="1"/>
      <protection locked="0"/>
    </xf>
    <xf numFmtId="167" fontId="7" fillId="0" borderId="31" xfId="0" applyNumberFormat="1" applyFont="1" applyBorder="1" applyProtection="1">
      <protection locked="0"/>
    </xf>
    <xf numFmtId="167" fontId="7" fillId="0" borderId="49" xfId="0" applyNumberFormat="1" applyFont="1" applyBorder="1" applyProtection="1">
      <protection locked="0"/>
    </xf>
    <xf numFmtId="167" fontId="11" fillId="0" borderId="0" xfId="0" applyNumberFormat="1" applyFont="1" applyAlignment="1">
      <alignment horizontal="center"/>
    </xf>
    <xf numFmtId="166" fontId="7" fillId="0" borderId="24" xfId="0" applyNumberFormat="1" applyFont="1" applyBorder="1" applyAlignment="1" applyProtection="1">
      <alignment horizontal="center" vertical="center"/>
      <protection locked="0"/>
    </xf>
    <xf numFmtId="166" fontId="7" fillId="0" borderId="27" xfId="0" applyNumberFormat="1" applyFont="1" applyBorder="1" applyAlignment="1" applyProtection="1">
      <alignment horizontal="center" vertical="center"/>
      <protection locked="0"/>
    </xf>
    <xf numFmtId="166" fontId="7" fillId="0" borderId="45" xfId="0" applyNumberFormat="1" applyFont="1" applyBorder="1" applyAlignment="1" applyProtection="1">
      <alignment horizontal="center" vertical="center"/>
      <protection locked="0"/>
    </xf>
    <xf numFmtId="167" fontId="7" fillId="0" borderId="23" xfId="0" applyNumberFormat="1" applyFont="1" applyBorder="1" applyAlignment="1" applyProtection="1">
      <alignment horizontal="center" vertical="center"/>
      <protection locked="0"/>
    </xf>
    <xf numFmtId="167" fontId="7" fillId="0" borderId="25" xfId="0" applyNumberFormat="1" applyFont="1" applyBorder="1" applyAlignment="1" applyProtection="1">
      <alignment horizontal="center" vertical="center"/>
      <protection locked="0"/>
    </xf>
    <xf numFmtId="167" fontId="7" fillId="0" borderId="7" xfId="0" applyNumberFormat="1" applyFont="1" applyBorder="1" applyAlignment="1" applyProtection="1">
      <alignment horizontal="center" vertical="center"/>
      <protection locked="0"/>
    </xf>
    <xf numFmtId="167" fontId="7" fillId="0" borderId="8" xfId="0" applyNumberFormat="1" applyFont="1" applyBorder="1" applyAlignment="1" applyProtection="1">
      <alignment horizontal="center" vertical="center"/>
      <protection locked="0"/>
    </xf>
    <xf numFmtId="167" fontId="7" fillId="3" borderId="66" xfId="0" applyNumberFormat="1" applyFont="1" applyFill="1" applyBorder="1" applyAlignment="1">
      <alignment horizontal="center"/>
    </xf>
    <xf numFmtId="167" fontId="7" fillId="3" borderId="63" xfId="0" applyNumberFormat="1" applyFont="1" applyFill="1" applyBorder="1" applyAlignment="1">
      <alignment horizontal="center"/>
    </xf>
    <xf numFmtId="167" fontId="7" fillId="3" borderId="67" xfId="0" applyNumberFormat="1" applyFont="1" applyFill="1" applyBorder="1" applyAlignment="1">
      <alignment horizontal="center"/>
    </xf>
    <xf numFmtId="167" fontId="11" fillId="3" borderId="36" xfId="0" applyNumberFormat="1" applyFont="1" applyFill="1" applyBorder="1" applyAlignment="1">
      <alignment horizontal="center"/>
    </xf>
    <xf numFmtId="167" fontId="11" fillId="3" borderId="66" xfId="0" applyNumberFormat="1" applyFont="1" applyFill="1" applyBorder="1" applyAlignment="1">
      <alignment horizontal="center"/>
    </xf>
    <xf numFmtId="167" fontId="11" fillId="3" borderId="33" xfId="0" applyNumberFormat="1" applyFont="1" applyFill="1" applyBorder="1" applyAlignment="1">
      <alignment horizontal="center" vertical="center" wrapText="1"/>
    </xf>
    <xf numFmtId="167" fontId="11" fillId="3" borderId="14" xfId="0" applyNumberFormat="1" applyFont="1" applyFill="1" applyBorder="1" applyAlignment="1">
      <alignment horizontal="center"/>
    </xf>
    <xf numFmtId="167" fontId="11" fillId="3" borderId="13" xfId="0" applyNumberFormat="1" applyFont="1" applyFill="1" applyBorder="1" applyAlignment="1">
      <alignment horizontal="center"/>
    </xf>
    <xf numFmtId="166" fontId="11" fillId="3" borderId="36" xfId="0" applyNumberFormat="1" applyFont="1" applyFill="1" applyBorder="1" applyAlignment="1">
      <alignment horizontal="center"/>
    </xf>
    <xf numFmtId="167" fontId="11" fillId="3" borderId="75" xfId="0" applyNumberFormat="1" applyFont="1" applyFill="1" applyBorder="1" applyAlignment="1">
      <alignment horizontal="center" vertical="center"/>
    </xf>
    <xf numFmtId="0" fontId="7" fillId="0" borderId="76" xfId="0" applyFont="1" applyBorder="1" applyAlignment="1">
      <alignment horizontal="center" vertical="center"/>
    </xf>
    <xf numFmtId="167" fontId="11" fillId="3" borderId="67" xfId="0" applyNumberFormat="1" applyFont="1" applyFill="1" applyBorder="1" applyAlignment="1">
      <alignment horizontal="center" vertical="center"/>
    </xf>
    <xf numFmtId="167" fontId="14" fillId="6" borderId="34" xfId="0" applyNumberFormat="1" applyFont="1" applyFill="1" applyBorder="1" applyAlignment="1" applyProtection="1">
      <alignment horizontal="center" vertical="center"/>
      <protection locked="0"/>
    </xf>
    <xf numFmtId="167" fontId="4" fillId="0" borderId="15" xfId="0" applyNumberFormat="1" applyFont="1" applyBorder="1" applyAlignment="1" applyProtection="1">
      <alignment horizontal="center" vertical="center"/>
      <protection locked="0"/>
    </xf>
    <xf numFmtId="3" fontId="11" fillId="3" borderId="15" xfId="0" applyNumberFormat="1" applyFont="1" applyFill="1" applyBorder="1" applyAlignment="1" applyProtection="1">
      <alignment horizontal="center" vertical="center"/>
      <protection locked="0"/>
    </xf>
    <xf numFmtId="0" fontId="3" fillId="0" borderId="0" xfId="0" applyFont="1" applyAlignment="1">
      <alignment vertical="top"/>
    </xf>
    <xf numFmtId="0" fontId="7" fillId="3" borderId="58" xfId="0" applyFont="1" applyFill="1" applyBorder="1" applyAlignment="1">
      <alignment vertical="center"/>
    </xf>
    <xf numFmtId="166" fontId="7" fillId="3" borderId="77" xfId="9" applyNumberFormat="1" applyFont="1" applyFill="1" applyBorder="1" applyAlignment="1" applyProtection="1">
      <alignment horizontal="center" vertical="center"/>
      <protection locked="0"/>
    </xf>
    <xf numFmtId="0" fontId="4" fillId="0" borderId="0" xfId="0" applyFont="1" applyProtection="1">
      <protection locked="0"/>
    </xf>
    <xf numFmtId="0" fontId="2" fillId="0" borderId="0" xfId="0" applyFont="1" applyProtection="1">
      <protection locked="0"/>
    </xf>
    <xf numFmtId="0" fontId="2" fillId="0" borderId="0" xfId="0" applyFont="1" applyAlignment="1" applyProtection="1">
      <alignment horizontal="right"/>
      <protection locked="0"/>
    </xf>
    <xf numFmtId="169" fontId="2" fillId="0" borderId="0" xfId="0" applyNumberFormat="1" applyFont="1" applyProtection="1">
      <protection locked="0"/>
    </xf>
    <xf numFmtId="0" fontId="3" fillId="0" borderId="0" xfId="0" applyFont="1" applyAlignment="1" applyProtection="1">
      <alignment vertical="top"/>
      <protection locked="0"/>
    </xf>
    <xf numFmtId="0" fontId="3" fillId="0" borderId="0" xfId="0" applyFont="1" applyProtection="1">
      <protection locked="0"/>
    </xf>
    <xf numFmtId="9" fontId="2" fillId="0" borderId="0" xfId="6" applyFont="1" applyProtection="1">
      <protection locked="0"/>
    </xf>
    <xf numFmtId="170" fontId="2" fillId="0" borderId="0" xfId="0" applyNumberFormat="1" applyFont="1" applyProtection="1">
      <protection locked="0"/>
    </xf>
    <xf numFmtId="0" fontId="0" fillId="0" borderId="0" xfId="0" applyProtection="1">
      <protection locked="0"/>
    </xf>
    <xf numFmtId="167" fontId="9" fillId="5" borderId="48" xfId="0" applyNumberFormat="1" applyFont="1" applyFill="1" applyBorder="1" applyAlignment="1" applyProtection="1">
      <alignment horizontal="center" vertical="center"/>
      <protection locked="0"/>
    </xf>
    <xf numFmtId="167" fontId="9" fillId="5" borderId="31" xfId="0" applyNumberFormat="1" applyFont="1" applyFill="1" applyBorder="1" applyAlignment="1" applyProtection="1">
      <alignment horizontal="center" vertical="center"/>
      <protection locked="0"/>
    </xf>
    <xf numFmtId="167" fontId="9" fillId="5" borderId="51" xfId="0" applyNumberFormat="1" applyFont="1" applyFill="1" applyBorder="1" applyAlignment="1" applyProtection="1">
      <alignment horizontal="center" vertical="center"/>
      <protection locked="0"/>
    </xf>
    <xf numFmtId="3" fontId="11" fillId="3" borderId="15" xfId="0" applyNumberFormat="1" applyFont="1" applyFill="1" applyBorder="1" applyAlignment="1">
      <alignment horizontal="center" vertical="center"/>
    </xf>
    <xf numFmtId="171" fontId="2" fillId="0" borderId="0" xfId="0" applyNumberFormat="1" applyFont="1"/>
    <xf numFmtId="10" fontId="7" fillId="0" borderId="56" xfId="3" applyNumberFormat="1" applyFont="1" applyFill="1" applyBorder="1" applyAlignment="1" applyProtection="1">
      <alignment horizontal="center"/>
      <protection locked="0"/>
    </xf>
    <xf numFmtId="10" fontId="29" fillId="6" borderId="25" xfId="9" applyNumberFormat="1" applyFont="1" applyFill="1" applyBorder="1" applyAlignment="1" applyProtection="1">
      <alignment horizontal="center" vertical="center"/>
      <protection locked="0"/>
    </xf>
    <xf numFmtId="0" fontId="7" fillId="3" borderId="58" xfId="0" applyFont="1" applyFill="1" applyBorder="1" applyAlignment="1" applyProtection="1">
      <alignment vertical="center"/>
      <protection hidden="1"/>
    </xf>
    <xf numFmtId="10" fontId="29" fillId="6" borderId="77" xfId="9" applyNumberFormat="1" applyFont="1" applyFill="1" applyBorder="1" applyAlignment="1" applyProtection="1">
      <alignment horizontal="center" vertical="center"/>
      <protection hidden="1"/>
    </xf>
    <xf numFmtId="171" fontId="2" fillId="0" borderId="0" xfId="0" applyNumberFormat="1" applyFont="1" applyProtection="1">
      <protection hidden="1"/>
    </xf>
    <xf numFmtId="0" fontId="2" fillId="0" borderId="0" xfId="0" applyFont="1" applyProtection="1">
      <protection hidden="1"/>
    </xf>
    <xf numFmtId="0" fontId="4" fillId="0" borderId="0" xfId="0" applyFont="1" applyProtection="1">
      <protection hidden="1"/>
    </xf>
    <xf numFmtId="0" fontId="0" fillId="0" borderId="0" xfId="0" applyProtection="1">
      <protection hidden="1"/>
    </xf>
    <xf numFmtId="10" fontId="0" fillId="0" borderId="0" xfId="0" applyNumberFormat="1" applyProtection="1">
      <protection hidden="1"/>
    </xf>
    <xf numFmtId="0" fontId="7" fillId="0" borderId="0" xfId="0" applyFont="1" applyAlignment="1">
      <alignment horizontal="left" vertical="center" wrapText="1"/>
    </xf>
    <xf numFmtId="0" fontId="10" fillId="0" borderId="50" xfId="0" applyFont="1" applyBorder="1" applyAlignment="1" applyProtection="1">
      <alignment horizontal="left" vertical="top" wrapText="1"/>
      <protection locked="0"/>
    </xf>
    <xf numFmtId="0" fontId="7" fillId="0" borderId="0" xfId="0" applyFont="1" applyAlignment="1">
      <alignment horizontal="left" vertical="top" wrapText="1"/>
    </xf>
    <xf numFmtId="0" fontId="9" fillId="0" borderId="0" xfId="0" applyFont="1" applyAlignment="1">
      <alignment horizontal="left" vertical="top" wrapText="1"/>
    </xf>
    <xf numFmtId="0" fontId="8" fillId="0" borderId="0" xfId="0" applyFont="1" applyAlignment="1">
      <alignment horizontal="left" vertical="center" wrapText="1"/>
    </xf>
    <xf numFmtId="0" fontId="10" fillId="0" borderId="0" xfId="0" applyFont="1" applyAlignment="1" applyProtection="1">
      <alignment horizontal="left" vertical="top" wrapText="1"/>
      <protection locked="0"/>
    </xf>
    <xf numFmtId="0" fontId="7" fillId="3" borderId="78" xfId="0" applyFont="1" applyFill="1" applyBorder="1" applyAlignment="1">
      <alignment horizontal="center" vertical="center" textRotation="90"/>
    </xf>
    <xf numFmtId="0" fontId="4" fillId="3" borderId="0" xfId="0" applyFont="1" applyFill="1" applyAlignment="1">
      <alignment horizontal="center" vertical="center" wrapText="1"/>
    </xf>
    <xf numFmtId="0" fontId="38" fillId="0" borderId="0" xfId="0" applyFont="1"/>
    <xf numFmtId="0" fontId="26" fillId="0" borderId="0" xfId="0" applyFont="1" applyAlignment="1">
      <alignment horizontal="left" vertical="top" wrapText="1"/>
    </xf>
    <xf numFmtId="0" fontId="0" fillId="0" borderId="0" xfId="0" applyAlignment="1">
      <alignment horizontal="left" vertical="top" wrapText="1"/>
    </xf>
    <xf numFmtId="0" fontId="2" fillId="0" borderId="29" xfId="0" applyFont="1" applyBorder="1" applyAlignment="1" applyProtection="1">
      <alignment horizontal="left" vertical="center" wrapText="1"/>
      <protection locked="0"/>
    </xf>
    <xf numFmtId="0" fontId="7" fillId="3" borderId="5" xfId="0" applyFont="1" applyFill="1" applyBorder="1" applyAlignment="1">
      <alignment horizontal="right" vertical="center"/>
    </xf>
    <xf numFmtId="0" fontId="7" fillId="3" borderId="7" xfId="0" applyFont="1" applyFill="1" applyBorder="1" applyAlignment="1">
      <alignment horizontal="right" vertical="center"/>
    </xf>
    <xf numFmtId="0" fontId="7" fillId="3" borderId="7" xfId="0" applyFont="1" applyFill="1" applyBorder="1" applyAlignment="1">
      <alignment horizontal="center" vertical="center"/>
    </xf>
    <xf numFmtId="167" fontId="7" fillId="3" borderId="7" xfId="0" applyNumberFormat="1" applyFont="1" applyFill="1" applyBorder="1" applyAlignment="1">
      <alignment horizontal="center" vertical="center"/>
    </xf>
    <xf numFmtId="167" fontId="7" fillId="3" borderId="27" xfId="0" applyNumberFormat="1" applyFont="1" applyFill="1" applyBorder="1" applyAlignment="1">
      <alignment horizontal="center" vertical="center"/>
    </xf>
    <xf numFmtId="0" fontId="7" fillId="0" borderId="3" xfId="0" applyFont="1" applyBorder="1" applyAlignment="1">
      <alignment horizontal="center" vertical="center"/>
    </xf>
    <xf numFmtId="0" fontId="7" fillId="0" borderId="74" xfId="0" applyFont="1" applyBorder="1" applyAlignment="1">
      <alignment horizontal="center" vertical="center"/>
    </xf>
    <xf numFmtId="0" fontId="7" fillId="0" borderId="11" xfId="0" applyFont="1" applyBorder="1" applyAlignment="1">
      <alignment horizontal="center" vertical="center"/>
    </xf>
    <xf numFmtId="0" fontId="2" fillId="0" borderId="0" xfId="0" applyFont="1" applyAlignment="1">
      <alignment horizontal="center"/>
    </xf>
    <xf numFmtId="0" fontId="9" fillId="0" borderId="55" xfId="0" applyFont="1" applyBorder="1" applyAlignment="1" applyProtection="1">
      <alignment horizontal="left"/>
      <protection locked="0"/>
    </xf>
    <xf numFmtId="0" fontId="9" fillId="0" borderId="44" xfId="0" applyFont="1" applyBorder="1" applyAlignment="1" applyProtection="1">
      <alignment horizontal="left"/>
      <protection locked="0"/>
    </xf>
    <xf numFmtId="0" fontId="9" fillId="0" borderId="6" xfId="0" applyFont="1" applyBorder="1" applyAlignment="1" applyProtection="1">
      <alignment horizontal="left"/>
      <protection locked="0"/>
    </xf>
    <xf numFmtId="0" fontId="19" fillId="0" borderId="27"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2" fillId="0" borderId="0" xfId="0" applyFont="1" applyAlignment="1" applyProtection="1">
      <alignment horizontal="center"/>
      <protection locked="0"/>
    </xf>
    <xf numFmtId="0" fontId="11"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1" fillId="0" borderId="9" xfId="0" applyFont="1" applyBorder="1" applyAlignment="1">
      <alignment horizontal="right" vertical="center"/>
    </xf>
    <xf numFmtId="0" fontId="11" fillId="0" borderId="11" xfId="0" applyFont="1" applyBorder="1" applyAlignment="1">
      <alignment horizontal="right" vertical="center"/>
    </xf>
    <xf numFmtId="0" fontId="2" fillId="0" borderId="0" xfId="0" applyFont="1" applyAlignment="1">
      <alignment horizontal="left"/>
    </xf>
    <xf numFmtId="0" fontId="7" fillId="0" borderId="37" xfId="0" applyFont="1" applyBorder="1" applyAlignment="1">
      <alignment horizontal="left" vertical="center"/>
    </xf>
    <xf numFmtId="164" fontId="11" fillId="3" borderId="11" xfId="0" applyNumberFormat="1" applyFont="1" applyFill="1" applyBorder="1" applyAlignment="1">
      <alignment horizontal="center" vertical="center"/>
    </xf>
    <xf numFmtId="0" fontId="11" fillId="3" borderId="11" xfId="0" applyFont="1" applyFill="1" applyBorder="1" applyAlignment="1">
      <alignment horizontal="center" vertical="center"/>
    </xf>
    <xf numFmtId="0" fontId="11" fillId="3" borderId="20" xfId="0" applyFont="1" applyFill="1" applyBorder="1" applyAlignment="1">
      <alignment horizontal="center" vertical="center"/>
    </xf>
    <xf numFmtId="0" fontId="7" fillId="0" borderId="1" xfId="0" applyFont="1" applyBorder="1" applyAlignment="1">
      <alignment horizontal="left" vertical="center"/>
    </xf>
    <xf numFmtId="0" fontId="7" fillId="0" borderId="3" xfId="0" applyFont="1" applyBorder="1" applyAlignment="1">
      <alignment horizontal="left" vertical="center"/>
    </xf>
    <xf numFmtId="0" fontId="11" fillId="3" borderId="5" xfId="0" applyFont="1" applyFill="1" applyBorder="1" applyAlignment="1">
      <alignment horizontal="right" vertical="center"/>
    </xf>
    <xf numFmtId="0" fontId="11" fillId="3" borderId="7" xfId="0" applyFont="1" applyFill="1" applyBorder="1" applyAlignment="1">
      <alignment horizontal="right" vertical="center"/>
    </xf>
    <xf numFmtId="0" fontId="19" fillId="3" borderId="19" xfId="0" applyFont="1" applyFill="1" applyBorder="1" applyAlignment="1">
      <alignment horizontal="center"/>
    </xf>
    <xf numFmtId="0" fontId="7" fillId="0" borderId="0" xfId="0" applyFont="1" applyAlignment="1">
      <alignment horizontal="left" vertical="center" wrapText="1"/>
    </xf>
    <xf numFmtId="0" fontId="8" fillId="0" borderId="0" xfId="0" applyFont="1" applyAlignment="1">
      <alignment horizontal="left" vertical="center" wrapText="1"/>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1"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9" fillId="3" borderId="5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0" fillId="0" borderId="50"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10" fillId="0" borderId="41" xfId="0" applyFont="1" applyBorder="1" applyAlignment="1" applyProtection="1">
      <alignment horizontal="left" vertical="top" wrapText="1"/>
      <protection locked="0"/>
    </xf>
    <xf numFmtId="0" fontId="10" fillId="0" borderId="42" xfId="0" applyFont="1" applyBorder="1" applyAlignment="1" applyProtection="1">
      <alignment horizontal="left" vertical="top" wrapText="1"/>
      <protection locked="0"/>
    </xf>
    <xf numFmtId="0" fontId="10" fillId="0" borderId="43" xfId="0" applyFont="1" applyBorder="1" applyAlignment="1" applyProtection="1">
      <alignment horizontal="left" vertical="top" wrapText="1"/>
      <protection locked="0"/>
    </xf>
    <xf numFmtId="0" fontId="19"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0" fillId="0" borderId="29" xfId="0" applyFont="1" applyBorder="1" applyAlignment="1" applyProtection="1">
      <alignment horizontal="left" vertical="center" wrapText="1"/>
      <protection locked="0"/>
    </xf>
    <xf numFmtId="0" fontId="24" fillId="2" borderId="13"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15" xfId="0" applyFont="1" applyFill="1" applyBorder="1" applyAlignment="1">
      <alignment horizontal="center" vertical="center"/>
    </xf>
    <xf numFmtId="0" fontId="2" fillId="3" borderId="4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 fillId="3" borderId="19" xfId="0" applyFont="1" applyFill="1" applyBorder="1" applyAlignment="1">
      <alignment horizontal="center" vertical="center"/>
    </xf>
    <xf numFmtId="0" fontId="2" fillId="0" borderId="27"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4" fillId="2" borderId="13"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10" fillId="0" borderId="48" xfId="0" applyFont="1" applyBorder="1" applyAlignment="1" applyProtection="1">
      <alignment horizontal="left" vertical="top" wrapText="1"/>
      <protection locked="0"/>
    </xf>
    <xf numFmtId="0" fontId="10" fillId="0" borderId="40" xfId="0" applyFont="1" applyBorder="1" applyAlignment="1" applyProtection="1">
      <alignment horizontal="left" vertical="top" wrapText="1"/>
      <protection locked="0"/>
    </xf>
    <xf numFmtId="0" fontId="10" fillId="0" borderId="49" xfId="0" applyFont="1" applyBorder="1" applyAlignment="1" applyProtection="1">
      <alignment horizontal="left" vertical="top" wrapText="1"/>
      <protection locked="0"/>
    </xf>
    <xf numFmtId="0" fontId="11" fillId="3" borderId="1"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3" fillId="3" borderId="54" xfId="0" applyFont="1" applyFill="1" applyBorder="1" applyAlignment="1">
      <alignment horizontal="left" vertical="center"/>
    </xf>
    <xf numFmtId="0" fontId="13" fillId="3" borderId="19" xfId="0" applyFont="1" applyFill="1" applyBorder="1" applyAlignment="1">
      <alignment horizontal="left" vertical="center"/>
    </xf>
    <xf numFmtId="0" fontId="7" fillId="0" borderId="0" xfId="0" applyFont="1" applyAlignment="1">
      <alignment horizontal="left" vertical="top" wrapText="1"/>
    </xf>
    <xf numFmtId="0" fontId="9" fillId="0" borderId="0" xfId="0" applyFont="1" applyAlignment="1">
      <alignment horizontal="left" vertical="top" wrapText="1"/>
    </xf>
    <xf numFmtId="0" fontId="13"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5" fillId="0" borderId="48" xfId="0" applyFont="1" applyBorder="1" applyAlignment="1" applyProtection="1">
      <alignment horizontal="left" vertical="top" wrapText="1"/>
      <protection locked="0"/>
    </xf>
    <xf numFmtId="0" fontId="15" fillId="0" borderId="40" xfId="0" applyFont="1" applyBorder="1" applyAlignment="1" applyProtection="1">
      <alignment horizontal="left" vertical="top" wrapText="1"/>
      <protection locked="0"/>
    </xf>
    <xf numFmtId="0" fontId="15" fillId="0" borderId="49"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2" xfId="0" applyFont="1" applyBorder="1" applyAlignment="1" applyProtection="1">
      <alignment horizontal="left" vertical="top" wrapText="1"/>
      <protection locked="0"/>
    </xf>
    <xf numFmtId="0" fontId="15" fillId="0" borderId="41" xfId="0" applyFont="1" applyBorder="1" applyAlignment="1" applyProtection="1">
      <alignment horizontal="left" vertical="top" wrapText="1"/>
      <protection locked="0"/>
    </xf>
    <xf numFmtId="0" fontId="15" fillId="0" borderId="42" xfId="0" applyFont="1" applyBorder="1" applyAlignment="1" applyProtection="1">
      <alignment horizontal="left" vertical="top" wrapText="1"/>
      <protection locked="0"/>
    </xf>
    <xf numFmtId="0" fontId="15" fillId="0" borderId="43" xfId="0" applyFont="1" applyBorder="1" applyAlignment="1" applyProtection="1">
      <alignment horizontal="left" vertical="top" wrapText="1"/>
      <protection locked="0"/>
    </xf>
    <xf numFmtId="0" fontId="24" fillId="2" borderId="38"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24" fillId="2" borderId="39" xfId="0" applyFont="1" applyFill="1" applyBorder="1" applyAlignment="1">
      <alignment horizontal="center" vertical="center" wrapText="1"/>
    </xf>
    <xf numFmtId="0" fontId="9" fillId="0" borderId="5" xfId="0" applyFont="1" applyBorder="1" applyAlignment="1" applyProtection="1">
      <alignment horizontal="left"/>
      <protection locked="0"/>
    </xf>
    <xf numFmtId="0" fontId="9" fillId="0" borderId="7" xfId="0" applyFont="1" applyBorder="1" applyAlignment="1" applyProtection="1">
      <alignment horizontal="left"/>
      <protection locked="0"/>
    </xf>
    <xf numFmtId="0" fontId="7" fillId="0" borderId="27"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7" fillId="0" borderId="46" xfId="0" applyFont="1" applyBorder="1" applyAlignment="1" applyProtection="1">
      <alignment horizontal="left" vertical="center"/>
      <protection locked="0"/>
    </xf>
    <xf numFmtId="0" fontId="7" fillId="3" borderId="27" xfId="0" applyFont="1" applyFill="1" applyBorder="1" applyAlignment="1">
      <alignment horizontal="left" vertical="center"/>
    </xf>
    <xf numFmtId="0" fontId="7" fillId="3" borderId="44" xfId="0" applyFont="1" applyFill="1" applyBorder="1" applyAlignment="1">
      <alignment horizontal="left" vertical="center"/>
    </xf>
    <xf numFmtId="0" fontId="7" fillId="3" borderId="20"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7" fillId="0" borderId="20" xfId="0"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7" fillId="0" borderId="47" xfId="0" applyFont="1" applyBorder="1" applyAlignment="1" applyProtection="1">
      <alignment horizontal="left" vertical="center"/>
      <protection locked="0"/>
    </xf>
    <xf numFmtId="0" fontId="9" fillId="0" borderId="21" xfId="0" applyFont="1" applyBorder="1" applyAlignment="1" applyProtection="1">
      <alignment horizontal="left"/>
      <protection locked="0"/>
    </xf>
    <xf numFmtId="0" fontId="9" fillId="0" borderId="22" xfId="0" applyFont="1" applyBorder="1" applyAlignment="1" applyProtection="1">
      <alignment horizontal="left"/>
      <protection locked="0"/>
    </xf>
    <xf numFmtId="0" fontId="9" fillId="0" borderId="23" xfId="0" applyFont="1" applyBorder="1" applyAlignment="1" applyProtection="1">
      <alignment horizontal="left"/>
      <protection locked="0"/>
    </xf>
    <xf numFmtId="0" fontId="24" fillId="2" borderId="16" xfId="0" applyFont="1" applyFill="1" applyBorder="1" applyAlignment="1">
      <alignment horizontal="center" vertical="center"/>
    </xf>
    <xf numFmtId="0" fontId="24" fillId="2" borderId="17" xfId="0" applyFont="1" applyFill="1" applyBorder="1" applyAlignment="1">
      <alignment horizontal="center" vertical="center"/>
    </xf>
    <xf numFmtId="0" fontId="24" fillId="2" borderId="18" xfId="0" applyFont="1" applyFill="1" applyBorder="1" applyAlignment="1">
      <alignment horizontal="center" vertical="center"/>
    </xf>
    <xf numFmtId="0" fontId="11" fillId="3" borderId="13" xfId="0" applyFont="1" applyFill="1" applyBorder="1" applyAlignment="1">
      <alignment horizontal="left" vertical="center"/>
    </xf>
    <xf numFmtId="0" fontId="11" fillId="3" borderId="14" xfId="0" applyFont="1" applyFill="1" applyBorder="1" applyAlignment="1">
      <alignment horizontal="left" vertical="center"/>
    </xf>
    <xf numFmtId="0" fontId="11" fillId="3" borderId="15" xfId="0" applyFont="1" applyFill="1" applyBorder="1" applyAlignment="1">
      <alignment horizontal="left" vertical="center"/>
    </xf>
    <xf numFmtId="0" fontId="11" fillId="3" borderId="13" xfId="0" applyFont="1" applyFill="1" applyBorder="1" applyAlignment="1">
      <alignment horizontal="right" vertical="center"/>
    </xf>
    <xf numFmtId="0" fontId="11" fillId="3" borderId="14" xfId="0" applyFont="1" applyFill="1" applyBorder="1" applyAlignment="1">
      <alignment horizontal="right" vertical="center"/>
    </xf>
    <xf numFmtId="0" fontId="11" fillId="3" borderId="38" xfId="0" applyFont="1" applyFill="1" applyBorder="1" applyAlignment="1">
      <alignment horizontal="center" vertical="center"/>
    </xf>
    <xf numFmtId="0" fontId="11" fillId="3" borderId="37" xfId="0" applyFont="1" applyFill="1" applyBorder="1" applyAlignment="1">
      <alignment horizontal="center" vertical="center"/>
    </xf>
    <xf numFmtId="0" fontId="7" fillId="3" borderId="38"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23" fillId="2" borderId="41" xfId="0" applyFont="1" applyFill="1" applyBorder="1" applyAlignment="1">
      <alignment horizontal="center" vertical="center"/>
    </xf>
    <xf numFmtId="0" fontId="23" fillId="2" borderId="42" xfId="0" applyFont="1" applyFill="1" applyBorder="1" applyAlignment="1">
      <alignment horizontal="center" vertical="center"/>
    </xf>
    <xf numFmtId="0" fontId="23" fillId="2" borderId="43" xfId="0" applyFont="1" applyFill="1" applyBorder="1" applyAlignment="1">
      <alignment horizontal="center" vertical="center"/>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35" xfId="0" applyFont="1" applyFill="1" applyBorder="1" applyAlignment="1">
      <alignment horizontal="center" vertical="center" wrapText="1"/>
    </xf>
    <xf numFmtId="167" fontId="7" fillId="0" borderId="27" xfId="0" applyNumberFormat="1" applyFont="1" applyBorder="1" applyAlignment="1" applyProtection="1">
      <alignment horizontal="center" vertical="center"/>
      <protection locked="0"/>
    </xf>
    <xf numFmtId="167" fontId="7" fillId="0" borderId="6" xfId="0" applyNumberFormat="1" applyFont="1" applyBorder="1" applyAlignment="1" applyProtection="1">
      <alignment horizontal="center" vertical="center"/>
      <protection locked="0"/>
    </xf>
    <xf numFmtId="0" fontId="7" fillId="3" borderId="3"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7" fillId="3" borderId="4"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32" fillId="0" borderId="0" xfId="0" applyFont="1" applyAlignment="1" applyProtection="1">
      <alignment horizontal="left" vertical="center" wrapText="1"/>
      <protection locked="0"/>
    </xf>
    <xf numFmtId="0" fontId="11" fillId="0" borderId="1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7" fillId="3" borderId="60" xfId="0" applyFont="1" applyFill="1" applyBorder="1" applyAlignment="1" applyProtection="1">
      <alignment horizontal="center" vertical="center"/>
      <protection locked="0"/>
    </xf>
    <xf numFmtId="0" fontId="7" fillId="3" borderId="69" xfId="0" applyFont="1" applyFill="1" applyBorder="1" applyAlignment="1" applyProtection="1">
      <alignment horizontal="center" vertical="center"/>
      <protection locked="0"/>
    </xf>
    <xf numFmtId="0" fontId="7" fillId="3" borderId="65" xfId="0" applyFont="1" applyFill="1" applyBorder="1" applyAlignment="1" applyProtection="1">
      <alignment horizontal="center" vertical="center" wrapText="1"/>
      <protection locked="0"/>
    </xf>
    <xf numFmtId="0" fontId="7" fillId="3" borderId="64" xfId="0" applyFont="1" applyFill="1" applyBorder="1" applyAlignment="1" applyProtection="1">
      <alignment horizontal="center" vertical="center" wrapText="1"/>
      <protection locked="0"/>
    </xf>
    <xf numFmtId="0" fontId="7" fillId="3" borderId="37" xfId="0" applyFont="1" applyFill="1" applyBorder="1" applyAlignment="1" applyProtection="1">
      <alignment horizontal="center" vertical="center" wrapText="1"/>
      <protection locked="0"/>
    </xf>
    <xf numFmtId="0" fontId="7" fillId="3" borderId="42" xfId="0" applyFont="1" applyFill="1" applyBorder="1" applyAlignment="1" applyProtection="1">
      <alignment horizontal="center" vertical="center" wrapText="1"/>
      <protection locked="0"/>
    </xf>
    <xf numFmtId="0" fontId="11" fillId="3" borderId="65" xfId="0" applyFont="1" applyFill="1" applyBorder="1" applyAlignment="1" applyProtection="1">
      <alignment horizontal="center" vertical="center" wrapText="1"/>
      <protection locked="0"/>
    </xf>
    <xf numFmtId="0" fontId="11" fillId="3" borderId="64" xfId="0" applyFont="1" applyFill="1" applyBorder="1" applyAlignment="1" applyProtection="1">
      <alignment horizontal="center" vertical="center" wrapText="1"/>
      <protection locked="0"/>
    </xf>
    <xf numFmtId="0" fontId="7" fillId="3" borderId="51" xfId="0" applyFont="1" applyFill="1" applyBorder="1" applyAlignment="1" applyProtection="1">
      <alignment horizontal="center" vertical="center" wrapText="1"/>
      <protection locked="0"/>
    </xf>
    <xf numFmtId="0" fontId="7" fillId="3" borderId="70" xfId="0" applyFont="1" applyFill="1" applyBorder="1" applyAlignment="1" applyProtection="1">
      <alignment horizontal="center" vertical="center" wrapText="1"/>
      <protection locked="0"/>
    </xf>
    <xf numFmtId="0" fontId="7" fillId="3" borderId="61" xfId="0" applyFont="1" applyFill="1" applyBorder="1" applyAlignment="1" applyProtection="1">
      <alignment horizontal="center" vertical="center" wrapText="1"/>
      <protection locked="0"/>
    </xf>
    <xf numFmtId="0" fontId="7" fillId="3" borderId="62" xfId="0" applyFont="1" applyFill="1" applyBorder="1" applyAlignment="1" applyProtection="1">
      <alignment horizontal="center" vertical="center" wrapText="1"/>
      <protection locked="0"/>
    </xf>
    <xf numFmtId="0" fontId="7" fillId="3" borderId="71" xfId="0" applyFont="1" applyFill="1" applyBorder="1" applyAlignment="1" applyProtection="1">
      <alignment horizontal="center" vertical="center" wrapText="1"/>
      <protection locked="0"/>
    </xf>
    <xf numFmtId="0" fontId="7" fillId="3" borderId="72" xfId="0" applyFont="1" applyFill="1" applyBorder="1" applyAlignment="1" applyProtection="1">
      <alignment horizontal="center" vertical="center" wrapText="1"/>
      <protection locked="0"/>
    </xf>
    <xf numFmtId="0" fontId="7" fillId="0" borderId="0" xfId="0" applyFont="1" applyAlignment="1" applyProtection="1">
      <alignment horizontal="center" wrapText="1"/>
      <protection locked="0"/>
    </xf>
    <xf numFmtId="167" fontId="7" fillId="0" borderId="24" xfId="0" applyNumberFormat="1" applyFont="1" applyBorder="1" applyAlignment="1" applyProtection="1">
      <alignment horizontal="center" vertical="center"/>
      <protection locked="0"/>
    </xf>
    <xf numFmtId="167" fontId="7" fillId="0" borderId="22" xfId="0" applyNumberFormat="1" applyFont="1" applyBorder="1" applyAlignment="1" applyProtection="1">
      <alignment horizontal="center" vertical="center"/>
      <protection locked="0"/>
    </xf>
    <xf numFmtId="0" fontId="7" fillId="3" borderId="6" xfId="0" applyFont="1" applyFill="1" applyBorder="1" applyAlignment="1">
      <alignment horizontal="left" vertical="center"/>
    </xf>
    <xf numFmtId="0" fontId="7" fillId="3" borderId="10" xfId="0" applyFont="1" applyFill="1" applyBorder="1" applyAlignment="1">
      <alignment horizontal="left" vertical="center" wrapText="1"/>
    </xf>
    <xf numFmtId="0" fontId="7" fillId="0" borderId="20"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7" fillId="0" borderId="47" xfId="0" applyFont="1" applyBorder="1" applyAlignment="1" applyProtection="1">
      <alignment horizontal="left" vertical="center" wrapText="1"/>
      <protection locked="0"/>
    </xf>
    <xf numFmtId="0" fontId="24" fillId="2" borderId="38" xfId="0" applyFont="1" applyFill="1" applyBorder="1" applyAlignment="1">
      <alignment horizontal="center" vertical="center"/>
    </xf>
    <xf numFmtId="0" fontId="24" fillId="2" borderId="37" xfId="0" applyFont="1" applyFill="1" applyBorder="1" applyAlignment="1">
      <alignment horizontal="center" vertical="center"/>
    </xf>
    <xf numFmtId="0" fontId="24" fillId="2" borderId="39" xfId="0" applyFont="1" applyFill="1" applyBorder="1" applyAlignment="1">
      <alignment horizontal="center" vertical="center"/>
    </xf>
  </cellXfs>
  <cellStyles count="10">
    <cellStyle name="Comma 2" xfId="5" xr:uid="{00000000-0005-0000-0000-000000000000}"/>
    <cellStyle name="Currency 2" xfId="7" xr:uid="{00000000-0005-0000-0000-000001000000}"/>
    <cellStyle name="Komma 2" xfId="2" xr:uid="{00000000-0005-0000-0000-000003000000}"/>
    <cellStyle name="Normal 2" xfId="1" xr:uid="{00000000-0005-0000-0000-000004000000}"/>
    <cellStyle name="Percent 2" xfId="6" xr:uid="{00000000-0005-0000-0000-000005000000}"/>
    <cellStyle name="Procent" xfId="9" builtinId="5"/>
    <cellStyle name="Procent 2" xfId="3" xr:uid="{00000000-0005-0000-0000-000006000000}"/>
    <cellStyle name="Standaard" xfId="0" builtinId="0"/>
    <cellStyle name="Valuta" xfId="8" builtinId="4"/>
    <cellStyle name="Valuta 2" xfId="4" xr:uid="{00000000-0005-0000-0000-000008000000}"/>
  </cellStyles>
  <dxfs count="6">
    <dxf>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BAF5-D8DE-459E-9DDD-21B7497B1FE6}">
  <dimension ref="A1:O29"/>
  <sheetViews>
    <sheetView workbookViewId="0">
      <selection sqref="A1:O29"/>
    </sheetView>
  </sheetViews>
  <sheetFormatPr defaultRowHeight="15" x14ac:dyDescent="0.25"/>
  <cols>
    <col min="15" max="15" width="10.7109375" customWidth="1"/>
  </cols>
  <sheetData>
    <row r="1" spans="1:15" x14ac:dyDescent="0.25">
      <c r="A1" s="222" t="s">
        <v>0</v>
      </c>
      <c r="B1" s="223"/>
      <c r="C1" s="223"/>
      <c r="D1" s="223"/>
      <c r="E1" s="223"/>
      <c r="F1" s="223"/>
      <c r="G1" s="223"/>
      <c r="H1" s="223"/>
      <c r="I1" s="223"/>
      <c r="J1" s="223"/>
      <c r="K1" s="223"/>
      <c r="L1" s="223"/>
      <c r="M1" s="223"/>
      <c r="N1" s="223"/>
      <c r="O1" s="223"/>
    </row>
    <row r="2" spans="1:15" x14ac:dyDescent="0.25">
      <c r="A2" s="223"/>
      <c r="B2" s="223"/>
      <c r="C2" s="223"/>
      <c r="D2" s="223"/>
      <c r="E2" s="223"/>
      <c r="F2" s="223"/>
      <c r="G2" s="223"/>
      <c r="H2" s="223"/>
      <c r="I2" s="223"/>
      <c r="J2" s="223"/>
      <c r="K2" s="223"/>
      <c r="L2" s="223"/>
      <c r="M2" s="223"/>
      <c r="N2" s="223"/>
      <c r="O2" s="223"/>
    </row>
    <row r="3" spans="1:15" x14ac:dyDescent="0.25">
      <c r="A3" s="223"/>
      <c r="B3" s="223"/>
      <c r="C3" s="223"/>
      <c r="D3" s="223"/>
      <c r="E3" s="223"/>
      <c r="F3" s="223"/>
      <c r="G3" s="223"/>
      <c r="H3" s="223"/>
      <c r="I3" s="223"/>
      <c r="J3" s="223"/>
      <c r="K3" s="223"/>
      <c r="L3" s="223"/>
      <c r="M3" s="223"/>
      <c r="N3" s="223"/>
      <c r="O3" s="223"/>
    </row>
    <row r="4" spans="1:15" x14ac:dyDescent="0.25">
      <c r="A4" s="223"/>
      <c r="B4" s="223"/>
      <c r="C4" s="223"/>
      <c r="D4" s="223"/>
      <c r="E4" s="223"/>
      <c r="F4" s="223"/>
      <c r="G4" s="223"/>
      <c r="H4" s="223"/>
      <c r="I4" s="223"/>
      <c r="J4" s="223"/>
      <c r="K4" s="223"/>
      <c r="L4" s="223"/>
      <c r="M4" s="223"/>
      <c r="N4" s="223"/>
      <c r="O4" s="223"/>
    </row>
    <row r="5" spans="1:15" x14ac:dyDescent="0.25">
      <c r="A5" s="223"/>
      <c r="B5" s="223"/>
      <c r="C5" s="223"/>
      <c r="D5" s="223"/>
      <c r="E5" s="223"/>
      <c r="F5" s="223"/>
      <c r="G5" s="223"/>
      <c r="H5" s="223"/>
      <c r="I5" s="223"/>
      <c r="J5" s="223"/>
      <c r="K5" s="223"/>
      <c r="L5" s="223"/>
      <c r="M5" s="223"/>
      <c r="N5" s="223"/>
      <c r="O5" s="223"/>
    </row>
    <row r="6" spans="1:15" x14ac:dyDescent="0.25">
      <c r="A6" s="223"/>
      <c r="B6" s="223"/>
      <c r="C6" s="223"/>
      <c r="D6" s="223"/>
      <c r="E6" s="223"/>
      <c r="F6" s="223"/>
      <c r="G6" s="223"/>
      <c r="H6" s="223"/>
      <c r="I6" s="223"/>
      <c r="J6" s="223"/>
      <c r="K6" s="223"/>
      <c r="L6" s="223"/>
      <c r="M6" s="223"/>
      <c r="N6" s="223"/>
      <c r="O6" s="223"/>
    </row>
    <row r="7" spans="1:15" x14ac:dyDescent="0.25">
      <c r="A7" s="223"/>
      <c r="B7" s="223"/>
      <c r="C7" s="223"/>
      <c r="D7" s="223"/>
      <c r="E7" s="223"/>
      <c r="F7" s="223"/>
      <c r="G7" s="223"/>
      <c r="H7" s="223"/>
      <c r="I7" s="223"/>
      <c r="J7" s="223"/>
      <c r="K7" s="223"/>
      <c r="L7" s="223"/>
      <c r="M7" s="223"/>
      <c r="N7" s="223"/>
      <c r="O7" s="223"/>
    </row>
    <row r="8" spans="1:15" x14ac:dyDescent="0.25">
      <c r="A8" s="223"/>
      <c r="B8" s="223"/>
      <c r="C8" s="223"/>
      <c r="D8" s="223"/>
      <c r="E8" s="223"/>
      <c r="F8" s="223"/>
      <c r="G8" s="223"/>
      <c r="H8" s="223"/>
      <c r="I8" s="223"/>
      <c r="J8" s="223"/>
      <c r="K8" s="223"/>
      <c r="L8" s="223"/>
      <c r="M8" s="223"/>
      <c r="N8" s="223"/>
      <c r="O8" s="223"/>
    </row>
    <row r="9" spans="1:15" x14ac:dyDescent="0.25">
      <c r="A9" s="223"/>
      <c r="B9" s="223"/>
      <c r="C9" s="223"/>
      <c r="D9" s="223"/>
      <c r="E9" s="223"/>
      <c r="F9" s="223"/>
      <c r="G9" s="223"/>
      <c r="H9" s="223"/>
      <c r="I9" s="223"/>
      <c r="J9" s="223"/>
      <c r="K9" s="223"/>
      <c r="L9" s="223"/>
      <c r="M9" s="223"/>
      <c r="N9" s="223"/>
      <c r="O9" s="223"/>
    </row>
    <row r="10" spans="1:15" x14ac:dyDescent="0.25">
      <c r="A10" s="223"/>
      <c r="B10" s="223"/>
      <c r="C10" s="223"/>
      <c r="D10" s="223"/>
      <c r="E10" s="223"/>
      <c r="F10" s="223"/>
      <c r="G10" s="223"/>
      <c r="H10" s="223"/>
      <c r="I10" s="223"/>
      <c r="J10" s="223"/>
      <c r="K10" s="223"/>
      <c r="L10" s="223"/>
      <c r="M10" s="223"/>
      <c r="N10" s="223"/>
      <c r="O10" s="223"/>
    </row>
    <row r="11" spans="1:15" x14ac:dyDescent="0.25">
      <c r="A11" s="223"/>
      <c r="B11" s="223"/>
      <c r="C11" s="223"/>
      <c r="D11" s="223"/>
      <c r="E11" s="223"/>
      <c r="F11" s="223"/>
      <c r="G11" s="223"/>
      <c r="H11" s="223"/>
      <c r="I11" s="223"/>
      <c r="J11" s="223"/>
      <c r="K11" s="223"/>
      <c r="L11" s="223"/>
      <c r="M11" s="223"/>
      <c r="N11" s="223"/>
      <c r="O11" s="223"/>
    </row>
    <row r="12" spans="1:15" x14ac:dyDescent="0.25">
      <c r="A12" s="223"/>
      <c r="B12" s="223"/>
      <c r="C12" s="223"/>
      <c r="D12" s="223"/>
      <c r="E12" s="223"/>
      <c r="F12" s="223"/>
      <c r="G12" s="223"/>
      <c r="H12" s="223"/>
      <c r="I12" s="223"/>
      <c r="J12" s="223"/>
      <c r="K12" s="223"/>
      <c r="L12" s="223"/>
      <c r="M12" s="223"/>
      <c r="N12" s="223"/>
      <c r="O12" s="223"/>
    </row>
    <row r="13" spans="1:15" x14ac:dyDescent="0.25">
      <c r="A13" s="223"/>
      <c r="B13" s="223"/>
      <c r="C13" s="223"/>
      <c r="D13" s="223"/>
      <c r="E13" s="223"/>
      <c r="F13" s="223"/>
      <c r="G13" s="223"/>
      <c r="H13" s="223"/>
      <c r="I13" s="223"/>
      <c r="J13" s="223"/>
      <c r="K13" s="223"/>
      <c r="L13" s="223"/>
      <c r="M13" s="223"/>
      <c r="N13" s="223"/>
      <c r="O13" s="223"/>
    </row>
    <row r="14" spans="1:15" x14ac:dyDescent="0.25">
      <c r="A14" s="223"/>
      <c r="B14" s="223"/>
      <c r="C14" s="223"/>
      <c r="D14" s="223"/>
      <c r="E14" s="223"/>
      <c r="F14" s="223"/>
      <c r="G14" s="223"/>
      <c r="H14" s="223"/>
      <c r="I14" s="223"/>
      <c r="J14" s="223"/>
      <c r="K14" s="223"/>
      <c r="L14" s="223"/>
      <c r="M14" s="223"/>
      <c r="N14" s="223"/>
      <c r="O14" s="223"/>
    </row>
    <row r="15" spans="1:15" x14ac:dyDescent="0.25">
      <c r="A15" s="223"/>
      <c r="B15" s="223"/>
      <c r="C15" s="223"/>
      <c r="D15" s="223"/>
      <c r="E15" s="223"/>
      <c r="F15" s="223"/>
      <c r="G15" s="223"/>
      <c r="H15" s="223"/>
      <c r="I15" s="223"/>
      <c r="J15" s="223"/>
      <c r="K15" s="223"/>
      <c r="L15" s="223"/>
      <c r="M15" s="223"/>
      <c r="N15" s="223"/>
      <c r="O15" s="223"/>
    </row>
    <row r="16" spans="1:15" x14ac:dyDescent="0.25">
      <c r="A16" s="223"/>
      <c r="B16" s="223"/>
      <c r="C16" s="223"/>
      <c r="D16" s="223"/>
      <c r="E16" s="223"/>
      <c r="F16" s="223"/>
      <c r="G16" s="223"/>
      <c r="H16" s="223"/>
      <c r="I16" s="223"/>
      <c r="J16" s="223"/>
      <c r="K16" s="223"/>
      <c r="L16" s="223"/>
      <c r="M16" s="223"/>
      <c r="N16" s="223"/>
      <c r="O16" s="223"/>
    </row>
    <row r="17" spans="1:15" x14ac:dyDescent="0.25">
      <c r="A17" s="223"/>
      <c r="B17" s="223"/>
      <c r="C17" s="223"/>
      <c r="D17" s="223"/>
      <c r="E17" s="223"/>
      <c r="F17" s="223"/>
      <c r="G17" s="223"/>
      <c r="H17" s="223"/>
      <c r="I17" s="223"/>
      <c r="J17" s="223"/>
      <c r="K17" s="223"/>
      <c r="L17" s="223"/>
      <c r="M17" s="223"/>
      <c r="N17" s="223"/>
      <c r="O17" s="223"/>
    </row>
    <row r="18" spans="1:15" x14ac:dyDescent="0.25">
      <c r="A18" s="223"/>
      <c r="B18" s="223"/>
      <c r="C18" s="223"/>
      <c r="D18" s="223"/>
      <c r="E18" s="223"/>
      <c r="F18" s="223"/>
      <c r="G18" s="223"/>
      <c r="H18" s="223"/>
      <c r="I18" s="223"/>
      <c r="J18" s="223"/>
      <c r="K18" s="223"/>
      <c r="L18" s="223"/>
      <c r="M18" s="223"/>
      <c r="N18" s="223"/>
      <c r="O18" s="223"/>
    </row>
    <row r="19" spans="1:15" x14ac:dyDescent="0.25">
      <c r="A19" s="223"/>
      <c r="B19" s="223"/>
      <c r="C19" s="223"/>
      <c r="D19" s="223"/>
      <c r="E19" s="223"/>
      <c r="F19" s="223"/>
      <c r="G19" s="223"/>
      <c r="H19" s="223"/>
      <c r="I19" s="223"/>
      <c r="J19" s="223"/>
      <c r="K19" s="223"/>
      <c r="L19" s="223"/>
      <c r="M19" s="223"/>
      <c r="N19" s="223"/>
      <c r="O19" s="223"/>
    </row>
    <row r="20" spans="1:15" x14ac:dyDescent="0.25">
      <c r="A20" s="223"/>
      <c r="B20" s="223"/>
      <c r="C20" s="223"/>
      <c r="D20" s="223"/>
      <c r="E20" s="223"/>
      <c r="F20" s="223"/>
      <c r="G20" s="223"/>
      <c r="H20" s="223"/>
      <c r="I20" s="223"/>
      <c r="J20" s="223"/>
      <c r="K20" s="223"/>
      <c r="L20" s="223"/>
      <c r="M20" s="223"/>
      <c r="N20" s="223"/>
      <c r="O20" s="223"/>
    </row>
    <row r="21" spans="1:15" x14ac:dyDescent="0.25">
      <c r="A21" s="223"/>
      <c r="B21" s="223"/>
      <c r="C21" s="223"/>
      <c r="D21" s="223"/>
      <c r="E21" s="223"/>
      <c r="F21" s="223"/>
      <c r="G21" s="223"/>
      <c r="H21" s="223"/>
      <c r="I21" s="223"/>
      <c r="J21" s="223"/>
      <c r="K21" s="223"/>
      <c r="L21" s="223"/>
      <c r="M21" s="223"/>
      <c r="N21" s="223"/>
      <c r="O21" s="223"/>
    </row>
    <row r="22" spans="1:15" x14ac:dyDescent="0.25">
      <c r="A22" s="223"/>
      <c r="B22" s="223"/>
      <c r="C22" s="223"/>
      <c r="D22" s="223"/>
      <c r="E22" s="223"/>
      <c r="F22" s="223"/>
      <c r="G22" s="223"/>
      <c r="H22" s="223"/>
      <c r="I22" s="223"/>
      <c r="J22" s="223"/>
      <c r="K22" s="223"/>
      <c r="L22" s="223"/>
      <c r="M22" s="223"/>
      <c r="N22" s="223"/>
      <c r="O22" s="223"/>
    </row>
    <row r="23" spans="1:15" x14ac:dyDescent="0.25">
      <c r="A23" s="223"/>
      <c r="B23" s="223"/>
      <c r="C23" s="223"/>
      <c r="D23" s="223"/>
      <c r="E23" s="223"/>
      <c r="F23" s="223"/>
      <c r="G23" s="223"/>
      <c r="H23" s="223"/>
      <c r="I23" s="223"/>
      <c r="J23" s="223"/>
      <c r="K23" s="223"/>
      <c r="L23" s="223"/>
      <c r="M23" s="223"/>
      <c r="N23" s="223"/>
      <c r="O23" s="223"/>
    </row>
    <row r="24" spans="1:15" x14ac:dyDescent="0.25">
      <c r="A24" s="223"/>
      <c r="B24" s="223"/>
      <c r="C24" s="223"/>
      <c r="D24" s="223"/>
      <c r="E24" s="223"/>
      <c r="F24" s="223"/>
      <c r="G24" s="223"/>
      <c r="H24" s="223"/>
      <c r="I24" s="223"/>
      <c r="J24" s="223"/>
      <c r="K24" s="223"/>
      <c r="L24" s="223"/>
      <c r="M24" s="223"/>
      <c r="N24" s="223"/>
      <c r="O24" s="223"/>
    </row>
    <row r="25" spans="1:15" x14ac:dyDescent="0.25">
      <c r="A25" s="223"/>
      <c r="B25" s="223"/>
      <c r="C25" s="223"/>
      <c r="D25" s="223"/>
      <c r="E25" s="223"/>
      <c r="F25" s="223"/>
      <c r="G25" s="223"/>
      <c r="H25" s="223"/>
      <c r="I25" s="223"/>
      <c r="J25" s="223"/>
      <c r="K25" s="223"/>
      <c r="L25" s="223"/>
      <c r="M25" s="223"/>
      <c r="N25" s="223"/>
      <c r="O25" s="223"/>
    </row>
    <row r="26" spans="1:15" x14ac:dyDescent="0.25">
      <c r="A26" s="223"/>
      <c r="B26" s="223"/>
      <c r="C26" s="223"/>
      <c r="D26" s="223"/>
      <c r="E26" s="223"/>
      <c r="F26" s="223"/>
      <c r="G26" s="223"/>
      <c r="H26" s="223"/>
      <c r="I26" s="223"/>
      <c r="J26" s="223"/>
      <c r="K26" s="223"/>
      <c r="L26" s="223"/>
      <c r="M26" s="223"/>
      <c r="N26" s="223"/>
      <c r="O26" s="223"/>
    </row>
    <row r="27" spans="1:15" x14ac:dyDescent="0.25">
      <c r="A27" s="223"/>
      <c r="B27" s="223"/>
      <c r="C27" s="223"/>
      <c r="D27" s="223"/>
      <c r="E27" s="223"/>
      <c r="F27" s="223"/>
      <c r="G27" s="223"/>
      <c r="H27" s="223"/>
      <c r="I27" s="223"/>
      <c r="J27" s="223"/>
      <c r="K27" s="223"/>
      <c r="L27" s="223"/>
      <c r="M27" s="223"/>
      <c r="N27" s="223"/>
      <c r="O27" s="223"/>
    </row>
    <row r="28" spans="1:15" x14ac:dyDescent="0.25">
      <c r="A28" s="223"/>
      <c r="B28" s="223"/>
      <c r="C28" s="223"/>
      <c r="D28" s="223"/>
      <c r="E28" s="223"/>
      <c r="F28" s="223"/>
      <c r="G28" s="223"/>
      <c r="H28" s="223"/>
      <c r="I28" s="223"/>
      <c r="J28" s="223"/>
      <c r="K28" s="223"/>
      <c r="L28" s="223"/>
      <c r="M28" s="223"/>
      <c r="N28" s="223"/>
      <c r="O28" s="223"/>
    </row>
    <row r="29" spans="1:15" ht="37.5" customHeight="1" x14ac:dyDescent="0.25">
      <c r="A29" s="223"/>
      <c r="B29" s="223"/>
      <c r="C29" s="223"/>
      <c r="D29" s="223"/>
      <c r="E29" s="223"/>
      <c r="F29" s="223"/>
      <c r="G29" s="223"/>
      <c r="H29" s="223"/>
      <c r="I29" s="223"/>
      <c r="J29" s="223"/>
      <c r="K29" s="223"/>
      <c r="L29" s="223"/>
      <c r="M29" s="223"/>
      <c r="N29" s="223"/>
      <c r="O29" s="223"/>
    </row>
  </sheetData>
  <sheetProtection algorithmName="SHA-512" hashValue="6K6cz40nKEyLAXwByO0IicxCOiLkxv2EfKEDLA1PO1sjTjDXgvimn6rPoiIggQbxMIcNwhEpzuonppkRX+Z7tA==" saltValue="grrEc+8S9+cCQB5eXefTwQ==" spinCount="100000" sheet="1" objects="1" scenarios="1"/>
  <mergeCells count="1">
    <mergeCell ref="A1:O29"/>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08225-DCAE-4287-93EC-B52DF50CD730}">
  <sheetPr>
    <pageSetUpPr fitToPage="1"/>
  </sheetPr>
  <dimension ref="A1:AK925"/>
  <sheetViews>
    <sheetView tabSelected="1" zoomScaleNormal="100" workbookViewId="0">
      <selection activeCell="E16" sqref="E16"/>
    </sheetView>
  </sheetViews>
  <sheetFormatPr defaultColWidth="9.28515625" defaultRowHeight="11.25" x14ac:dyDescent="0.2"/>
  <cols>
    <col min="1" max="1" width="38.140625" style="1" customWidth="1"/>
    <col min="2" max="2" width="20.140625" style="1" customWidth="1"/>
    <col min="3" max="4" width="13.42578125" style="1" customWidth="1"/>
    <col min="5" max="5" width="19.28515625" style="1" customWidth="1"/>
    <col min="6" max="7" width="13.42578125" style="1" customWidth="1"/>
    <col min="8" max="8" width="13.7109375" style="2" bestFit="1" customWidth="1"/>
    <col min="9" max="9" width="14" style="1" bestFit="1" customWidth="1"/>
    <col min="10" max="11" width="14" style="1" hidden="1" customWidth="1"/>
    <col min="12" max="12" width="4.7109375" style="1" bestFit="1" customWidth="1"/>
    <col min="13" max="13" width="7.28515625" style="1" customWidth="1"/>
    <col min="14" max="14" width="4.7109375" style="1" bestFit="1" customWidth="1"/>
    <col min="15" max="15" width="4.7109375" style="2" bestFit="1" customWidth="1"/>
    <col min="16" max="17" width="4.7109375" style="2" hidden="1" customWidth="1"/>
    <col min="18" max="18" width="5.7109375" style="1" bestFit="1" customWidth="1"/>
    <col min="19" max="19" width="17.7109375" style="1" customWidth="1"/>
    <col min="20" max="20" width="2.7109375" style="1" hidden="1" customWidth="1"/>
    <col min="21" max="246" width="9.28515625" style="1"/>
    <col min="247" max="247" width="30.7109375" style="1" customWidth="1"/>
    <col min="248" max="248" width="20.7109375" style="1" customWidth="1"/>
    <col min="249" max="249" width="13.7109375" style="1" customWidth="1"/>
    <col min="250" max="250" width="11.7109375" style="1" customWidth="1"/>
    <col min="251" max="251" width="13.42578125" style="1" customWidth="1"/>
    <col min="252" max="252" width="11.42578125" style="1" customWidth="1"/>
    <col min="253" max="254" width="9.5703125" style="1" customWidth="1"/>
    <col min="255" max="257" width="9.28515625" style="1"/>
    <col min="258" max="262" width="5.5703125" style="1" customWidth="1"/>
    <col min="263" max="263" width="7.28515625" style="1" customWidth="1"/>
    <col min="264" max="264" width="5.7109375" style="1" customWidth="1"/>
    <col min="265" max="265" width="6" style="1" customWidth="1"/>
    <col min="266" max="266" width="5.7109375" style="1" customWidth="1"/>
    <col min="267" max="269" width="9.28515625" style="1"/>
    <col min="270" max="270" width="5.7109375" style="1" customWidth="1"/>
    <col min="271" max="271" width="14" style="1" customWidth="1"/>
    <col min="272" max="272" width="10.42578125" style="1" customWidth="1"/>
    <col min="273" max="273" width="8.7109375" style="1" customWidth="1"/>
    <col min="274" max="502" width="9.28515625" style="1"/>
    <col min="503" max="503" width="30.7109375" style="1" customWidth="1"/>
    <col min="504" max="504" width="20.7109375" style="1" customWidth="1"/>
    <col min="505" max="505" width="13.7109375" style="1" customWidth="1"/>
    <col min="506" max="506" width="11.7109375" style="1" customWidth="1"/>
    <col min="507" max="507" width="13.42578125" style="1" customWidth="1"/>
    <col min="508" max="508" width="11.42578125" style="1" customWidth="1"/>
    <col min="509" max="510" width="9.5703125" style="1" customWidth="1"/>
    <col min="511" max="513" width="9.28515625" style="1"/>
    <col min="514" max="518" width="5.5703125" style="1" customWidth="1"/>
    <col min="519" max="519" width="7.28515625" style="1" customWidth="1"/>
    <col min="520" max="520" width="5.7109375" style="1" customWidth="1"/>
    <col min="521" max="521" width="6" style="1" customWidth="1"/>
    <col min="522" max="522" width="5.7109375" style="1" customWidth="1"/>
    <col min="523" max="525" width="9.28515625" style="1"/>
    <col min="526" max="526" width="5.7109375" style="1" customWidth="1"/>
    <col min="527" max="527" width="14" style="1" customWidth="1"/>
    <col min="528" max="528" width="10.42578125" style="1" customWidth="1"/>
    <col min="529" max="529" width="8.7109375" style="1" customWidth="1"/>
    <col min="530" max="758" width="9.28515625" style="1"/>
    <col min="759" max="759" width="30.7109375" style="1" customWidth="1"/>
    <col min="760" max="760" width="20.7109375" style="1" customWidth="1"/>
    <col min="761" max="761" width="13.7109375" style="1" customWidth="1"/>
    <col min="762" max="762" width="11.7109375" style="1" customWidth="1"/>
    <col min="763" max="763" width="13.42578125" style="1" customWidth="1"/>
    <col min="764" max="764" width="11.42578125" style="1" customWidth="1"/>
    <col min="765" max="766" width="9.5703125" style="1" customWidth="1"/>
    <col min="767" max="769" width="9.28515625" style="1"/>
    <col min="770" max="774" width="5.5703125" style="1" customWidth="1"/>
    <col min="775" max="775" width="7.28515625" style="1" customWidth="1"/>
    <col min="776" max="776" width="5.7109375" style="1" customWidth="1"/>
    <col min="777" max="777" width="6" style="1" customWidth="1"/>
    <col min="778" max="778" width="5.7109375" style="1" customWidth="1"/>
    <col min="779" max="781" width="9.28515625" style="1"/>
    <col min="782" max="782" width="5.7109375" style="1" customWidth="1"/>
    <col min="783" max="783" width="14" style="1" customWidth="1"/>
    <col min="784" max="784" width="10.42578125" style="1" customWidth="1"/>
    <col min="785" max="785" width="8.7109375" style="1" customWidth="1"/>
    <col min="786" max="1014" width="9.28515625" style="1"/>
    <col min="1015" max="1015" width="30.7109375" style="1" customWidth="1"/>
    <col min="1016" max="1016" width="20.7109375" style="1" customWidth="1"/>
    <col min="1017" max="1017" width="13.7109375" style="1" customWidth="1"/>
    <col min="1018" max="1018" width="11.7109375" style="1" customWidth="1"/>
    <col min="1019" max="1019" width="13.42578125" style="1" customWidth="1"/>
    <col min="1020" max="1020" width="11.42578125" style="1" customWidth="1"/>
    <col min="1021" max="1022" width="9.5703125" style="1" customWidth="1"/>
    <col min="1023" max="1025" width="9.28515625" style="1"/>
    <col min="1026" max="1030" width="5.5703125" style="1" customWidth="1"/>
    <col min="1031" max="1031" width="7.28515625" style="1" customWidth="1"/>
    <col min="1032" max="1032" width="5.7109375" style="1" customWidth="1"/>
    <col min="1033" max="1033" width="6" style="1" customWidth="1"/>
    <col min="1034" max="1034" width="5.7109375" style="1" customWidth="1"/>
    <col min="1035" max="1037" width="9.28515625" style="1"/>
    <col min="1038" max="1038" width="5.7109375" style="1" customWidth="1"/>
    <col min="1039" max="1039" width="14" style="1" customWidth="1"/>
    <col min="1040" max="1040" width="10.42578125" style="1" customWidth="1"/>
    <col min="1041" max="1041" width="8.7109375" style="1" customWidth="1"/>
    <col min="1042" max="1270" width="9.28515625" style="1"/>
    <col min="1271" max="1271" width="30.7109375" style="1" customWidth="1"/>
    <col min="1272" max="1272" width="20.7109375" style="1" customWidth="1"/>
    <col min="1273" max="1273" width="13.7109375" style="1" customWidth="1"/>
    <col min="1274" max="1274" width="11.7109375" style="1" customWidth="1"/>
    <col min="1275" max="1275" width="13.42578125" style="1" customWidth="1"/>
    <col min="1276" max="1276" width="11.42578125" style="1" customWidth="1"/>
    <col min="1277" max="1278" width="9.5703125" style="1" customWidth="1"/>
    <col min="1279" max="1281" width="9.28515625" style="1"/>
    <col min="1282" max="1286" width="5.5703125" style="1" customWidth="1"/>
    <col min="1287" max="1287" width="7.28515625" style="1" customWidth="1"/>
    <col min="1288" max="1288" width="5.7109375" style="1" customWidth="1"/>
    <col min="1289" max="1289" width="6" style="1" customWidth="1"/>
    <col min="1290" max="1290" width="5.7109375" style="1" customWidth="1"/>
    <col min="1291" max="1293" width="9.28515625" style="1"/>
    <col min="1294" max="1294" width="5.7109375" style="1" customWidth="1"/>
    <col min="1295" max="1295" width="14" style="1" customWidth="1"/>
    <col min="1296" max="1296" width="10.42578125" style="1" customWidth="1"/>
    <col min="1297" max="1297" width="8.7109375" style="1" customWidth="1"/>
    <col min="1298" max="1526" width="9.28515625" style="1"/>
    <col min="1527" max="1527" width="30.7109375" style="1" customWidth="1"/>
    <col min="1528" max="1528" width="20.7109375" style="1" customWidth="1"/>
    <col min="1529" max="1529" width="13.7109375" style="1" customWidth="1"/>
    <col min="1530" max="1530" width="11.7109375" style="1" customWidth="1"/>
    <col min="1531" max="1531" width="13.42578125" style="1" customWidth="1"/>
    <col min="1532" max="1532" width="11.42578125" style="1" customWidth="1"/>
    <col min="1533" max="1534" width="9.5703125" style="1" customWidth="1"/>
    <col min="1535" max="1537" width="9.28515625" style="1"/>
    <col min="1538" max="1542" width="5.5703125" style="1" customWidth="1"/>
    <col min="1543" max="1543" width="7.28515625" style="1" customWidth="1"/>
    <col min="1544" max="1544" width="5.7109375" style="1" customWidth="1"/>
    <col min="1545" max="1545" width="6" style="1" customWidth="1"/>
    <col min="1546" max="1546" width="5.7109375" style="1" customWidth="1"/>
    <col min="1547" max="1549" width="9.28515625" style="1"/>
    <col min="1550" max="1550" width="5.7109375" style="1" customWidth="1"/>
    <col min="1551" max="1551" width="14" style="1" customWidth="1"/>
    <col min="1552" max="1552" width="10.42578125" style="1" customWidth="1"/>
    <col min="1553" max="1553" width="8.7109375" style="1" customWidth="1"/>
    <col min="1554" max="1782" width="9.28515625" style="1"/>
    <col min="1783" max="1783" width="30.7109375" style="1" customWidth="1"/>
    <col min="1784" max="1784" width="20.7109375" style="1" customWidth="1"/>
    <col min="1785" max="1785" width="13.7109375" style="1" customWidth="1"/>
    <col min="1786" max="1786" width="11.7109375" style="1" customWidth="1"/>
    <col min="1787" max="1787" width="13.42578125" style="1" customWidth="1"/>
    <col min="1788" max="1788" width="11.42578125" style="1" customWidth="1"/>
    <col min="1789" max="1790" width="9.5703125" style="1" customWidth="1"/>
    <col min="1791" max="1793" width="9.28515625" style="1"/>
    <col min="1794" max="1798" width="5.5703125" style="1" customWidth="1"/>
    <col min="1799" max="1799" width="7.28515625" style="1" customWidth="1"/>
    <col min="1800" max="1800" width="5.7109375" style="1" customWidth="1"/>
    <col min="1801" max="1801" width="6" style="1" customWidth="1"/>
    <col min="1802" max="1802" width="5.7109375" style="1" customWidth="1"/>
    <col min="1803" max="1805" width="9.28515625" style="1"/>
    <col min="1806" max="1806" width="5.7109375" style="1" customWidth="1"/>
    <col min="1807" max="1807" width="14" style="1" customWidth="1"/>
    <col min="1808" max="1808" width="10.42578125" style="1" customWidth="1"/>
    <col min="1809" max="1809" width="8.7109375" style="1" customWidth="1"/>
    <col min="1810" max="2038" width="9.28515625" style="1"/>
    <col min="2039" max="2039" width="30.7109375" style="1" customWidth="1"/>
    <col min="2040" max="2040" width="20.7109375" style="1" customWidth="1"/>
    <col min="2041" max="2041" width="13.7109375" style="1" customWidth="1"/>
    <col min="2042" max="2042" width="11.7109375" style="1" customWidth="1"/>
    <col min="2043" max="2043" width="13.42578125" style="1" customWidth="1"/>
    <col min="2044" max="2044" width="11.42578125" style="1" customWidth="1"/>
    <col min="2045" max="2046" width="9.5703125" style="1" customWidth="1"/>
    <col min="2047" max="2049" width="9.28515625" style="1"/>
    <col min="2050" max="2054" width="5.5703125" style="1" customWidth="1"/>
    <col min="2055" max="2055" width="7.28515625" style="1" customWidth="1"/>
    <col min="2056" max="2056" width="5.7109375" style="1" customWidth="1"/>
    <col min="2057" max="2057" width="6" style="1" customWidth="1"/>
    <col min="2058" max="2058" width="5.7109375" style="1" customWidth="1"/>
    <col min="2059" max="2061" width="9.28515625" style="1"/>
    <col min="2062" max="2062" width="5.7109375" style="1" customWidth="1"/>
    <col min="2063" max="2063" width="14" style="1" customWidth="1"/>
    <col min="2064" max="2064" width="10.42578125" style="1" customWidth="1"/>
    <col min="2065" max="2065" width="8.7109375" style="1" customWidth="1"/>
    <col min="2066" max="2294" width="9.28515625" style="1"/>
    <col min="2295" max="2295" width="30.7109375" style="1" customWidth="1"/>
    <col min="2296" max="2296" width="20.7109375" style="1" customWidth="1"/>
    <col min="2297" max="2297" width="13.7109375" style="1" customWidth="1"/>
    <col min="2298" max="2298" width="11.7109375" style="1" customWidth="1"/>
    <col min="2299" max="2299" width="13.42578125" style="1" customWidth="1"/>
    <col min="2300" max="2300" width="11.42578125" style="1" customWidth="1"/>
    <col min="2301" max="2302" width="9.5703125" style="1" customWidth="1"/>
    <col min="2303" max="2305" width="9.28515625" style="1"/>
    <col min="2306" max="2310" width="5.5703125" style="1" customWidth="1"/>
    <col min="2311" max="2311" width="7.28515625" style="1" customWidth="1"/>
    <col min="2312" max="2312" width="5.7109375" style="1" customWidth="1"/>
    <col min="2313" max="2313" width="6" style="1" customWidth="1"/>
    <col min="2314" max="2314" width="5.7109375" style="1" customWidth="1"/>
    <col min="2315" max="2317" width="9.28515625" style="1"/>
    <col min="2318" max="2318" width="5.7109375" style="1" customWidth="1"/>
    <col min="2319" max="2319" width="14" style="1" customWidth="1"/>
    <col min="2320" max="2320" width="10.42578125" style="1" customWidth="1"/>
    <col min="2321" max="2321" width="8.7109375" style="1" customWidth="1"/>
    <col min="2322" max="2550" width="9.28515625" style="1"/>
    <col min="2551" max="2551" width="30.7109375" style="1" customWidth="1"/>
    <col min="2552" max="2552" width="20.7109375" style="1" customWidth="1"/>
    <col min="2553" max="2553" width="13.7109375" style="1" customWidth="1"/>
    <col min="2554" max="2554" width="11.7109375" style="1" customWidth="1"/>
    <col min="2555" max="2555" width="13.42578125" style="1" customWidth="1"/>
    <col min="2556" max="2556" width="11.42578125" style="1" customWidth="1"/>
    <col min="2557" max="2558" width="9.5703125" style="1" customWidth="1"/>
    <col min="2559" max="2561" width="9.28515625" style="1"/>
    <col min="2562" max="2566" width="5.5703125" style="1" customWidth="1"/>
    <col min="2567" max="2567" width="7.28515625" style="1" customWidth="1"/>
    <col min="2568" max="2568" width="5.7109375" style="1" customWidth="1"/>
    <col min="2569" max="2569" width="6" style="1" customWidth="1"/>
    <col min="2570" max="2570" width="5.7109375" style="1" customWidth="1"/>
    <col min="2571" max="2573" width="9.28515625" style="1"/>
    <col min="2574" max="2574" width="5.7109375" style="1" customWidth="1"/>
    <col min="2575" max="2575" width="14" style="1" customWidth="1"/>
    <col min="2576" max="2576" width="10.42578125" style="1" customWidth="1"/>
    <col min="2577" max="2577" width="8.7109375" style="1" customWidth="1"/>
    <col min="2578" max="2806" width="9.28515625" style="1"/>
    <col min="2807" max="2807" width="30.7109375" style="1" customWidth="1"/>
    <col min="2808" max="2808" width="20.7109375" style="1" customWidth="1"/>
    <col min="2809" max="2809" width="13.7109375" style="1" customWidth="1"/>
    <col min="2810" max="2810" width="11.7109375" style="1" customWidth="1"/>
    <col min="2811" max="2811" width="13.42578125" style="1" customWidth="1"/>
    <col min="2812" max="2812" width="11.42578125" style="1" customWidth="1"/>
    <col min="2813" max="2814" width="9.5703125" style="1" customWidth="1"/>
    <col min="2815" max="2817" width="9.28515625" style="1"/>
    <col min="2818" max="2822" width="5.5703125" style="1" customWidth="1"/>
    <col min="2823" max="2823" width="7.28515625" style="1" customWidth="1"/>
    <col min="2824" max="2824" width="5.7109375" style="1" customWidth="1"/>
    <col min="2825" max="2825" width="6" style="1" customWidth="1"/>
    <col min="2826" max="2826" width="5.7109375" style="1" customWidth="1"/>
    <col min="2827" max="2829" width="9.28515625" style="1"/>
    <col min="2830" max="2830" width="5.7109375" style="1" customWidth="1"/>
    <col min="2831" max="2831" width="14" style="1" customWidth="1"/>
    <col min="2832" max="2832" width="10.42578125" style="1" customWidth="1"/>
    <col min="2833" max="2833" width="8.7109375" style="1" customWidth="1"/>
    <col min="2834" max="3062" width="9.28515625" style="1"/>
    <col min="3063" max="3063" width="30.7109375" style="1" customWidth="1"/>
    <col min="3064" max="3064" width="20.7109375" style="1" customWidth="1"/>
    <col min="3065" max="3065" width="13.7109375" style="1" customWidth="1"/>
    <col min="3066" max="3066" width="11.7109375" style="1" customWidth="1"/>
    <col min="3067" max="3067" width="13.42578125" style="1" customWidth="1"/>
    <col min="3068" max="3068" width="11.42578125" style="1" customWidth="1"/>
    <col min="3069" max="3070" width="9.5703125" style="1" customWidth="1"/>
    <col min="3071" max="3073" width="9.28515625" style="1"/>
    <col min="3074" max="3078" width="5.5703125" style="1" customWidth="1"/>
    <col min="3079" max="3079" width="7.28515625" style="1" customWidth="1"/>
    <col min="3080" max="3080" width="5.7109375" style="1" customWidth="1"/>
    <col min="3081" max="3081" width="6" style="1" customWidth="1"/>
    <col min="3082" max="3082" width="5.7109375" style="1" customWidth="1"/>
    <col min="3083" max="3085" width="9.28515625" style="1"/>
    <col min="3086" max="3086" width="5.7109375" style="1" customWidth="1"/>
    <col min="3087" max="3087" width="14" style="1" customWidth="1"/>
    <col min="3088" max="3088" width="10.42578125" style="1" customWidth="1"/>
    <col min="3089" max="3089" width="8.7109375" style="1" customWidth="1"/>
    <col min="3090" max="3318" width="9.28515625" style="1"/>
    <col min="3319" max="3319" width="30.7109375" style="1" customWidth="1"/>
    <col min="3320" max="3320" width="20.7109375" style="1" customWidth="1"/>
    <col min="3321" max="3321" width="13.7109375" style="1" customWidth="1"/>
    <col min="3322" max="3322" width="11.7109375" style="1" customWidth="1"/>
    <col min="3323" max="3323" width="13.42578125" style="1" customWidth="1"/>
    <col min="3324" max="3324" width="11.42578125" style="1" customWidth="1"/>
    <col min="3325" max="3326" width="9.5703125" style="1" customWidth="1"/>
    <col min="3327" max="3329" width="9.28515625" style="1"/>
    <col min="3330" max="3334" width="5.5703125" style="1" customWidth="1"/>
    <col min="3335" max="3335" width="7.28515625" style="1" customWidth="1"/>
    <col min="3336" max="3336" width="5.7109375" style="1" customWidth="1"/>
    <col min="3337" max="3337" width="6" style="1" customWidth="1"/>
    <col min="3338" max="3338" width="5.7109375" style="1" customWidth="1"/>
    <col min="3339" max="3341" width="9.28515625" style="1"/>
    <col min="3342" max="3342" width="5.7109375" style="1" customWidth="1"/>
    <col min="3343" max="3343" width="14" style="1" customWidth="1"/>
    <col min="3344" max="3344" width="10.42578125" style="1" customWidth="1"/>
    <col min="3345" max="3345" width="8.7109375" style="1" customWidth="1"/>
    <col min="3346" max="3574" width="9.28515625" style="1"/>
    <col min="3575" max="3575" width="30.7109375" style="1" customWidth="1"/>
    <col min="3576" max="3576" width="20.7109375" style="1" customWidth="1"/>
    <col min="3577" max="3577" width="13.7109375" style="1" customWidth="1"/>
    <col min="3578" max="3578" width="11.7109375" style="1" customWidth="1"/>
    <col min="3579" max="3579" width="13.42578125" style="1" customWidth="1"/>
    <col min="3580" max="3580" width="11.42578125" style="1" customWidth="1"/>
    <col min="3581" max="3582" width="9.5703125" style="1" customWidth="1"/>
    <col min="3583" max="3585" width="9.28515625" style="1"/>
    <col min="3586" max="3590" width="5.5703125" style="1" customWidth="1"/>
    <col min="3591" max="3591" width="7.28515625" style="1" customWidth="1"/>
    <col min="3592" max="3592" width="5.7109375" style="1" customWidth="1"/>
    <col min="3593" max="3593" width="6" style="1" customWidth="1"/>
    <col min="3594" max="3594" width="5.7109375" style="1" customWidth="1"/>
    <col min="3595" max="3597" width="9.28515625" style="1"/>
    <col min="3598" max="3598" width="5.7109375" style="1" customWidth="1"/>
    <col min="3599" max="3599" width="14" style="1" customWidth="1"/>
    <col min="3600" max="3600" width="10.42578125" style="1" customWidth="1"/>
    <col min="3601" max="3601" width="8.7109375" style="1" customWidth="1"/>
    <col min="3602" max="3830" width="9.28515625" style="1"/>
    <col min="3831" max="3831" width="30.7109375" style="1" customWidth="1"/>
    <col min="3832" max="3832" width="20.7109375" style="1" customWidth="1"/>
    <col min="3833" max="3833" width="13.7109375" style="1" customWidth="1"/>
    <col min="3834" max="3834" width="11.7109375" style="1" customWidth="1"/>
    <col min="3835" max="3835" width="13.42578125" style="1" customWidth="1"/>
    <col min="3836" max="3836" width="11.42578125" style="1" customWidth="1"/>
    <col min="3837" max="3838" width="9.5703125" style="1" customWidth="1"/>
    <col min="3839" max="3841" width="9.28515625" style="1"/>
    <col min="3842" max="3846" width="5.5703125" style="1" customWidth="1"/>
    <col min="3847" max="3847" width="7.28515625" style="1" customWidth="1"/>
    <col min="3848" max="3848" width="5.7109375" style="1" customWidth="1"/>
    <col min="3849" max="3849" width="6" style="1" customWidth="1"/>
    <col min="3850" max="3850" width="5.7109375" style="1" customWidth="1"/>
    <col min="3851" max="3853" width="9.28515625" style="1"/>
    <col min="3854" max="3854" width="5.7109375" style="1" customWidth="1"/>
    <col min="3855" max="3855" width="14" style="1" customWidth="1"/>
    <col min="3856" max="3856" width="10.42578125" style="1" customWidth="1"/>
    <col min="3857" max="3857" width="8.7109375" style="1" customWidth="1"/>
    <col min="3858" max="4086" width="9.28515625" style="1"/>
    <col min="4087" max="4087" width="30.7109375" style="1" customWidth="1"/>
    <col min="4088" max="4088" width="20.7109375" style="1" customWidth="1"/>
    <col min="4089" max="4089" width="13.7109375" style="1" customWidth="1"/>
    <col min="4090" max="4090" width="11.7109375" style="1" customWidth="1"/>
    <col min="4091" max="4091" width="13.42578125" style="1" customWidth="1"/>
    <col min="4092" max="4092" width="11.42578125" style="1" customWidth="1"/>
    <col min="4093" max="4094" width="9.5703125" style="1" customWidth="1"/>
    <col min="4095" max="4097" width="9.28515625" style="1"/>
    <col min="4098" max="4102" width="5.5703125" style="1" customWidth="1"/>
    <col min="4103" max="4103" width="7.28515625" style="1" customWidth="1"/>
    <col min="4104" max="4104" width="5.7109375" style="1" customWidth="1"/>
    <col min="4105" max="4105" width="6" style="1" customWidth="1"/>
    <col min="4106" max="4106" width="5.7109375" style="1" customWidth="1"/>
    <col min="4107" max="4109" width="9.28515625" style="1"/>
    <col min="4110" max="4110" width="5.7109375" style="1" customWidth="1"/>
    <col min="4111" max="4111" width="14" style="1" customWidth="1"/>
    <col min="4112" max="4112" width="10.42578125" style="1" customWidth="1"/>
    <col min="4113" max="4113" width="8.7109375" style="1" customWidth="1"/>
    <col min="4114" max="4342" width="9.28515625" style="1"/>
    <col min="4343" max="4343" width="30.7109375" style="1" customWidth="1"/>
    <col min="4344" max="4344" width="20.7109375" style="1" customWidth="1"/>
    <col min="4345" max="4345" width="13.7109375" style="1" customWidth="1"/>
    <col min="4346" max="4346" width="11.7109375" style="1" customWidth="1"/>
    <col min="4347" max="4347" width="13.42578125" style="1" customWidth="1"/>
    <col min="4348" max="4348" width="11.42578125" style="1" customWidth="1"/>
    <col min="4349" max="4350" width="9.5703125" style="1" customWidth="1"/>
    <col min="4351" max="4353" width="9.28515625" style="1"/>
    <col min="4354" max="4358" width="5.5703125" style="1" customWidth="1"/>
    <col min="4359" max="4359" width="7.28515625" style="1" customWidth="1"/>
    <col min="4360" max="4360" width="5.7109375" style="1" customWidth="1"/>
    <col min="4361" max="4361" width="6" style="1" customWidth="1"/>
    <col min="4362" max="4362" width="5.7109375" style="1" customWidth="1"/>
    <col min="4363" max="4365" width="9.28515625" style="1"/>
    <col min="4366" max="4366" width="5.7109375" style="1" customWidth="1"/>
    <col min="4367" max="4367" width="14" style="1" customWidth="1"/>
    <col min="4368" max="4368" width="10.42578125" style="1" customWidth="1"/>
    <col min="4369" max="4369" width="8.7109375" style="1" customWidth="1"/>
    <col min="4370" max="4598" width="9.28515625" style="1"/>
    <col min="4599" max="4599" width="30.7109375" style="1" customWidth="1"/>
    <col min="4600" max="4600" width="20.7109375" style="1" customWidth="1"/>
    <col min="4601" max="4601" width="13.7109375" style="1" customWidth="1"/>
    <col min="4602" max="4602" width="11.7109375" style="1" customWidth="1"/>
    <col min="4603" max="4603" width="13.42578125" style="1" customWidth="1"/>
    <col min="4604" max="4604" width="11.42578125" style="1" customWidth="1"/>
    <col min="4605" max="4606" width="9.5703125" style="1" customWidth="1"/>
    <col min="4607" max="4609" width="9.28515625" style="1"/>
    <col min="4610" max="4614" width="5.5703125" style="1" customWidth="1"/>
    <col min="4615" max="4615" width="7.28515625" style="1" customWidth="1"/>
    <col min="4616" max="4616" width="5.7109375" style="1" customWidth="1"/>
    <col min="4617" max="4617" width="6" style="1" customWidth="1"/>
    <col min="4618" max="4618" width="5.7109375" style="1" customWidth="1"/>
    <col min="4619" max="4621" width="9.28515625" style="1"/>
    <col min="4622" max="4622" width="5.7109375" style="1" customWidth="1"/>
    <col min="4623" max="4623" width="14" style="1" customWidth="1"/>
    <col min="4624" max="4624" width="10.42578125" style="1" customWidth="1"/>
    <col min="4625" max="4625" width="8.7109375" style="1" customWidth="1"/>
    <col min="4626" max="4854" width="9.28515625" style="1"/>
    <col min="4855" max="4855" width="30.7109375" style="1" customWidth="1"/>
    <col min="4856" max="4856" width="20.7109375" style="1" customWidth="1"/>
    <col min="4857" max="4857" width="13.7109375" style="1" customWidth="1"/>
    <col min="4858" max="4858" width="11.7109375" style="1" customWidth="1"/>
    <col min="4859" max="4859" width="13.42578125" style="1" customWidth="1"/>
    <col min="4860" max="4860" width="11.42578125" style="1" customWidth="1"/>
    <col min="4861" max="4862" width="9.5703125" style="1" customWidth="1"/>
    <col min="4863" max="4865" width="9.28515625" style="1"/>
    <col min="4866" max="4870" width="5.5703125" style="1" customWidth="1"/>
    <col min="4871" max="4871" width="7.28515625" style="1" customWidth="1"/>
    <col min="4872" max="4872" width="5.7109375" style="1" customWidth="1"/>
    <col min="4873" max="4873" width="6" style="1" customWidth="1"/>
    <col min="4874" max="4874" width="5.7109375" style="1" customWidth="1"/>
    <col min="4875" max="4877" width="9.28515625" style="1"/>
    <col min="4878" max="4878" width="5.7109375" style="1" customWidth="1"/>
    <col min="4879" max="4879" width="14" style="1" customWidth="1"/>
    <col min="4880" max="4880" width="10.42578125" style="1" customWidth="1"/>
    <col min="4881" max="4881" width="8.7109375" style="1" customWidth="1"/>
    <col min="4882" max="5110" width="9.28515625" style="1"/>
    <col min="5111" max="5111" width="30.7109375" style="1" customWidth="1"/>
    <col min="5112" max="5112" width="20.7109375" style="1" customWidth="1"/>
    <col min="5113" max="5113" width="13.7109375" style="1" customWidth="1"/>
    <col min="5114" max="5114" width="11.7109375" style="1" customWidth="1"/>
    <col min="5115" max="5115" width="13.42578125" style="1" customWidth="1"/>
    <col min="5116" max="5116" width="11.42578125" style="1" customWidth="1"/>
    <col min="5117" max="5118" width="9.5703125" style="1" customWidth="1"/>
    <col min="5119" max="5121" width="9.28515625" style="1"/>
    <col min="5122" max="5126" width="5.5703125" style="1" customWidth="1"/>
    <col min="5127" max="5127" width="7.28515625" style="1" customWidth="1"/>
    <col min="5128" max="5128" width="5.7109375" style="1" customWidth="1"/>
    <col min="5129" max="5129" width="6" style="1" customWidth="1"/>
    <col min="5130" max="5130" width="5.7109375" style="1" customWidth="1"/>
    <col min="5131" max="5133" width="9.28515625" style="1"/>
    <col min="5134" max="5134" width="5.7109375" style="1" customWidth="1"/>
    <col min="5135" max="5135" width="14" style="1" customWidth="1"/>
    <col min="5136" max="5136" width="10.42578125" style="1" customWidth="1"/>
    <col min="5137" max="5137" width="8.7109375" style="1" customWidth="1"/>
    <col min="5138" max="5366" width="9.28515625" style="1"/>
    <col min="5367" max="5367" width="30.7109375" style="1" customWidth="1"/>
    <col min="5368" max="5368" width="20.7109375" style="1" customWidth="1"/>
    <col min="5369" max="5369" width="13.7109375" style="1" customWidth="1"/>
    <col min="5370" max="5370" width="11.7109375" style="1" customWidth="1"/>
    <col min="5371" max="5371" width="13.42578125" style="1" customWidth="1"/>
    <col min="5372" max="5372" width="11.42578125" style="1" customWidth="1"/>
    <col min="5373" max="5374" width="9.5703125" style="1" customWidth="1"/>
    <col min="5375" max="5377" width="9.28515625" style="1"/>
    <col min="5378" max="5382" width="5.5703125" style="1" customWidth="1"/>
    <col min="5383" max="5383" width="7.28515625" style="1" customWidth="1"/>
    <col min="5384" max="5384" width="5.7109375" style="1" customWidth="1"/>
    <col min="5385" max="5385" width="6" style="1" customWidth="1"/>
    <col min="5386" max="5386" width="5.7109375" style="1" customWidth="1"/>
    <col min="5387" max="5389" width="9.28515625" style="1"/>
    <col min="5390" max="5390" width="5.7109375" style="1" customWidth="1"/>
    <col min="5391" max="5391" width="14" style="1" customWidth="1"/>
    <col min="5392" max="5392" width="10.42578125" style="1" customWidth="1"/>
    <col min="5393" max="5393" width="8.7109375" style="1" customWidth="1"/>
    <col min="5394" max="5622" width="9.28515625" style="1"/>
    <col min="5623" max="5623" width="30.7109375" style="1" customWidth="1"/>
    <col min="5624" max="5624" width="20.7109375" style="1" customWidth="1"/>
    <col min="5625" max="5625" width="13.7109375" style="1" customWidth="1"/>
    <col min="5626" max="5626" width="11.7109375" style="1" customWidth="1"/>
    <col min="5627" max="5627" width="13.42578125" style="1" customWidth="1"/>
    <col min="5628" max="5628" width="11.42578125" style="1" customWidth="1"/>
    <col min="5629" max="5630" width="9.5703125" style="1" customWidth="1"/>
    <col min="5631" max="5633" width="9.28515625" style="1"/>
    <col min="5634" max="5638" width="5.5703125" style="1" customWidth="1"/>
    <col min="5639" max="5639" width="7.28515625" style="1" customWidth="1"/>
    <col min="5640" max="5640" width="5.7109375" style="1" customWidth="1"/>
    <col min="5641" max="5641" width="6" style="1" customWidth="1"/>
    <col min="5642" max="5642" width="5.7109375" style="1" customWidth="1"/>
    <col min="5643" max="5645" width="9.28515625" style="1"/>
    <col min="5646" max="5646" width="5.7109375" style="1" customWidth="1"/>
    <col min="5647" max="5647" width="14" style="1" customWidth="1"/>
    <col min="5648" max="5648" width="10.42578125" style="1" customWidth="1"/>
    <col min="5649" max="5649" width="8.7109375" style="1" customWidth="1"/>
    <col min="5650" max="5878" width="9.28515625" style="1"/>
    <col min="5879" max="5879" width="30.7109375" style="1" customWidth="1"/>
    <col min="5880" max="5880" width="20.7109375" style="1" customWidth="1"/>
    <col min="5881" max="5881" width="13.7109375" style="1" customWidth="1"/>
    <col min="5882" max="5882" width="11.7109375" style="1" customWidth="1"/>
    <col min="5883" max="5883" width="13.42578125" style="1" customWidth="1"/>
    <col min="5884" max="5884" width="11.42578125" style="1" customWidth="1"/>
    <col min="5885" max="5886" width="9.5703125" style="1" customWidth="1"/>
    <col min="5887" max="5889" width="9.28515625" style="1"/>
    <col min="5890" max="5894" width="5.5703125" style="1" customWidth="1"/>
    <col min="5895" max="5895" width="7.28515625" style="1" customWidth="1"/>
    <col min="5896" max="5896" width="5.7109375" style="1" customWidth="1"/>
    <col min="5897" max="5897" width="6" style="1" customWidth="1"/>
    <col min="5898" max="5898" width="5.7109375" style="1" customWidth="1"/>
    <col min="5899" max="5901" width="9.28515625" style="1"/>
    <col min="5902" max="5902" width="5.7109375" style="1" customWidth="1"/>
    <col min="5903" max="5903" width="14" style="1" customWidth="1"/>
    <col min="5904" max="5904" width="10.42578125" style="1" customWidth="1"/>
    <col min="5905" max="5905" width="8.7109375" style="1" customWidth="1"/>
    <col min="5906" max="6134" width="9.28515625" style="1"/>
    <col min="6135" max="6135" width="30.7109375" style="1" customWidth="1"/>
    <col min="6136" max="6136" width="20.7109375" style="1" customWidth="1"/>
    <col min="6137" max="6137" width="13.7109375" style="1" customWidth="1"/>
    <col min="6138" max="6138" width="11.7109375" style="1" customWidth="1"/>
    <col min="6139" max="6139" width="13.42578125" style="1" customWidth="1"/>
    <col min="6140" max="6140" width="11.42578125" style="1" customWidth="1"/>
    <col min="6141" max="6142" width="9.5703125" style="1" customWidth="1"/>
    <col min="6143" max="6145" width="9.28515625" style="1"/>
    <col min="6146" max="6150" width="5.5703125" style="1" customWidth="1"/>
    <col min="6151" max="6151" width="7.28515625" style="1" customWidth="1"/>
    <col min="6152" max="6152" width="5.7109375" style="1" customWidth="1"/>
    <col min="6153" max="6153" width="6" style="1" customWidth="1"/>
    <col min="6154" max="6154" width="5.7109375" style="1" customWidth="1"/>
    <col min="6155" max="6157" width="9.28515625" style="1"/>
    <col min="6158" max="6158" width="5.7109375" style="1" customWidth="1"/>
    <col min="6159" max="6159" width="14" style="1" customWidth="1"/>
    <col min="6160" max="6160" width="10.42578125" style="1" customWidth="1"/>
    <col min="6161" max="6161" width="8.7109375" style="1" customWidth="1"/>
    <col min="6162" max="6390" width="9.28515625" style="1"/>
    <col min="6391" max="6391" width="30.7109375" style="1" customWidth="1"/>
    <col min="6392" max="6392" width="20.7109375" style="1" customWidth="1"/>
    <col min="6393" max="6393" width="13.7109375" style="1" customWidth="1"/>
    <col min="6394" max="6394" width="11.7109375" style="1" customWidth="1"/>
    <col min="6395" max="6395" width="13.42578125" style="1" customWidth="1"/>
    <col min="6396" max="6396" width="11.42578125" style="1" customWidth="1"/>
    <col min="6397" max="6398" width="9.5703125" style="1" customWidth="1"/>
    <col min="6399" max="6401" width="9.28515625" style="1"/>
    <col min="6402" max="6406" width="5.5703125" style="1" customWidth="1"/>
    <col min="6407" max="6407" width="7.28515625" style="1" customWidth="1"/>
    <col min="6408" max="6408" width="5.7109375" style="1" customWidth="1"/>
    <col min="6409" max="6409" width="6" style="1" customWidth="1"/>
    <col min="6410" max="6410" width="5.7109375" style="1" customWidth="1"/>
    <col min="6411" max="6413" width="9.28515625" style="1"/>
    <col min="6414" max="6414" width="5.7109375" style="1" customWidth="1"/>
    <col min="6415" max="6415" width="14" style="1" customWidth="1"/>
    <col min="6416" max="6416" width="10.42578125" style="1" customWidth="1"/>
    <col min="6417" max="6417" width="8.7109375" style="1" customWidth="1"/>
    <col min="6418" max="6646" width="9.28515625" style="1"/>
    <col min="6647" max="6647" width="30.7109375" style="1" customWidth="1"/>
    <col min="6648" max="6648" width="20.7109375" style="1" customWidth="1"/>
    <col min="6649" max="6649" width="13.7109375" style="1" customWidth="1"/>
    <col min="6650" max="6650" width="11.7109375" style="1" customWidth="1"/>
    <col min="6651" max="6651" width="13.42578125" style="1" customWidth="1"/>
    <col min="6652" max="6652" width="11.42578125" style="1" customWidth="1"/>
    <col min="6653" max="6654" width="9.5703125" style="1" customWidth="1"/>
    <col min="6655" max="6657" width="9.28515625" style="1"/>
    <col min="6658" max="6662" width="5.5703125" style="1" customWidth="1"/>
    <col min="6663" max="6663" width="7.28515625" style="1" customWidth="1"/>
    <col min="6664" max="6664" width="5.7109375" style="1" customWidth="1"/>
    <col min="6665" max="6665" width="6" style="1" customWidth="1"/>
    <col min="6666" max="6666" width="5.7109375" style="1" customWidth="1"/>
    <col min="6667" max="6669" width="9.28515625" style="1"/>
    <col min="6670" max="6670" width="5.7109375" style="1" customWidth="1"/>
    <col min="6671" max="6671" width="14" style="1" customWidth="1"/>
    <col min="6672" max="6672" width="10.42578125" style="1" customWidth="1"/>
    <col min="6673" max="6673" width="8.7109375" style="1" customWidth="1"/>
    <col min="6674" max="6902" width="9.28515625" style="1"/>
    <col min="6903" max="6903" width="30.7109375" style="1" customWidth="1"/>
    <col min="6904" max="6904" width="20.7109375" style="1" customWidth="1"/>
    <col min="6905" max="6905" width="13.7109375" style="1" customWidth="1"/>
    <col min="6906" max="6906" width="11.7109375" style="1" customWidth="1"/>
    <col min="6907" max="6907" width="13.42578125" style="1" customWidth="1"/>
    <col min="6908" max="6908" width="11.42578125" style="1" customWidth="1"/>
    <col min="6909" max="6910" width="9.5703125" style="1" customWidth="1"/>
    <col min="6911" max="6913" width="9.28515625" style="1"/>
    <col min="6914" max="6918" width="5.5703125" style="1" customWidth="1"/>
    <col min="6919" max="6919" width="7.28515625" style="1" customWidth="1"/>
    <col min="6920" max="6920" width="5.7109375" style="1" customWidth="1"/>
    <col min="6921" max="6921" width="6" style="1" customWidth="1"/>
    <col min="6922" max="6922" width="5.7109375" style="1" customWidth="1"/>
    <col min="6923" max="6925" width="9.28515625" style="1"/>
    <col min="6926" max="6926" width="5.7109375" style="1" customWidth="1"/>
    <col min="6927" max="6927" width="14" style="1" customWidth="1"/>
    <col min="6928" max="6928" width="10.42578125" style="1" customWidth="1"/>
    <col min="6929" max="6929" width="8.7109375" style="1" customWidth="1"/>
    <col min="6930" max="7158" width="9.28515625" style="1"/>
    <col min="7159" max="7159" width="30.7109375" style="1" customWidth="1"/>
    <col min="7160" max="7160" width="20.7109375" style="1" customWidth="1"/>
    <col min="7161" max="7161" width="13.7109375" style="1" customWidth="1"/>
    <col min="7162" max="7162" width="11.7109375" style="1" customWidth="1"/>
    <col min="7163" max="7163" width="13.42578125" style="1" customWidth="1"/>
    <col min="7164" max="7164" width="11.42578125" style="1" customWidth="1"/>
    <col min="7165" max="7166" width="9.5703125" style="1" customWidth="1"/>
    <col min="7167" max="7169" width="9.28515625" style="1"/>
    <col min="7170" max="7174" width="5.5703125" style="1" customWidth="1"/>
    <col min="7175" max="7175" width="7.28515625" style="1" customWidth="1"/>
    <col min="7176" max="7176" width="5.7109375" style="1" customWidth="1"/>
    <col min="7177" max="7177" width="6" style="1" customWidth="1"/>
    <col min="7178" max="7178" width="5.7109375" style="1" customWidth="1"/>
    <col min="7179" max="7181" width="9.28515625" style="1"/>
    <col min="7182" max="7182" width="5.7109375" style="1" customWidth="1"/>
    <col min="7183" max="7183" width="14" style="1" customWidth="1"/>
    <col min="7184" max="7184" width="10.42578125" style="1" customWidth="1"/>
    <col min="7185" max="7185" width="8.7109375" style="1" customWidth="1"/>
    <col min="7186" max="7414" width="9.28515625" style="1"/>
    <col min="7415" max="7415" width="30.7109375" style="1" customWidth="1"/>
    <col min="7416" max="7416" width="20.7109375" style="1" customWidth="1"/>
    <col min="7417" max="7417" width="13.7109375" style="1" customWidth="1"/>
    <col min="7418" max="7418" width="11.7109375" style="1" customWidth="1"/>
    <col min="7419" max="7419" width="13.42578125" style="1" customWidth="1"/>
    <col min="7420" max="7420" width="11.42578125" style="1" customWidth="1"/>
    <col min="7421" max="7422" width="9.5703125" style="1" customWidth="1"/>
    <col min="7423" max="7425" width="9.28515625" style="1"/>
    <col min="7426" max="7430" width="5.5703125" style="1" customWidth="1"/>
    <col min="7431" max="7431" width="7.28515625" style="1" customWidth="1"/>
    <col min="7432" max="7432" width="5.7109375" style="1" customWidth="1"/>
    <col min="7433" max="7433" width="6" style="1" customWidth="1"/>
    <col min="7434" max="7434" width="5.7109375" style="1" customWidth="1"/>
    <col min="7435" max="7437" width="9.28515625" style="1"/>
    <col min="7438" max="7438" width="5.7109375" style="1" customWidth="1"/>
    <col min="7439" max="7439" width="14" style="1" customWidth="1"/>
    <col min="7440" max="7440" width="10.42578125" style="1" customWidth="1"/>
    <col min="7441" max="7441" width="8.7109375" style="1" customWidth="1"/>
    <col min="7442" max="7670" width="9.28515625" style="1"/>
    <col min="7671" max="7671" width="30.7109375" style="1" customWidth="1"/>
    <col min="7672" max="7672" width="20.7109375" style="1" customWidth="1"/>
    <col min="7673" max="7673" width="13.7109375" style="1" customWidth="1"/>
    <col min="7674" max="7674" width="11.7109375" style="1" customWidth="1"/>
    <col min="7675" max="7675" width="13.42578125" style="1" customWidth="1"/>
    <col min="7676" max="7676" width="11.42578125" style="1" customWidth="1"/>
    <col min="7677" max="7678" width="9.5703125" style="1" customWidth="1"/>
    <col min="7679" max="7681" width="9.28515625" style="1"/>
    <col min="7682" max="7686" width="5.5703125" style="1" customWidth="1"/>
    <col min="7687" max="7687" width="7.28515625" style="1" customWidth="1"/>
    <col min="7688" max="7688" width="5.7109375" style="1" customWidth="1"/>
    <col min="7689" max="7689" width="6" style="1" customWidth="1"/>
    <col min="7690" max="7690" width="5.7109375" style="1" customWidth="1"/>
    <col min="7691" max="7693" width="9.28515625" style="1"/>
    <col min="7694" max="7694" width="5.7109375" style="1" customWidth="1"/>
    <col min="7695" max="7695" width="14" style="1" customWidth="1"/>
    <col min="7696" max="7696" width="10.42578125" style="1" customWidth="1"/>
    <col min="7697" max="7697" width="8.7109375" style="1" customWidth="1"/>
    <col min="7698" max="7926" width="9.28515625" style="1"/>
    <col min="7927" max="7927" width="30.7109375" style="1" customWidth="1"/>
    <col min="7928" max="7928" width="20.7109375" style="1" customWidth="1"/>
    <col min="7929" max="7929" width="13.7109375" style="1" customWidth="1"/>
    <col min="7930" max="7930" width="11.7109375" style="1" customWidth="1"/>
    <col min="7931" max="7931" width="13.42578125" style="1" customWidth="1"/>
    <col min="7932" max="7932" width="11.42578125" style="1" customWidth="1"/>
    <col min="7933" max="7934" width="9.5703125" style="1" customWidth="1"/>
    <col min="7935" max="7937" width="9.28515625" style="1"/>
    <col min="7938" max="7942" width="5.5703125" style="1" customWidth="1"/>
    <col min="7943" max="7943" width="7.28515625" style="1" customWidth="1"/>
    <col min="7944" max="7944" width="5.7109375" style="1" customWidth="1"/>
    <col min="7945" max="7945" width="6" style="1" customWidth="1"/>
    <col min="7946" max="7946" width="5.7109375" style="1" customWidth="1"/>
    <col min="7947" max="7949" width="9.28515625" style="1"/>
    <col min="7950" max="7950" width="5.7109375" style="1" customWidth="1"/>
    <col min="7951" max="7951" width="14" style="1" customWidth="1"/>
    <col min="7952" max="7952" width="10.42578125" style="1" customWidth="1"/>
    <col min="7953" max="7953" width="8.7109375" style="1" customWidth="1"/>
    <col min="7954" max="8182" width="9.28515625" style="1"/>
    <col min="8183" max="8183" width="30.7109375" style="1" customWidth="1"/>
    <col min="8184" max="8184" width="20.7109375" style="1" customWidth="1"/>
    <col min="8185" max="8185" width="13.7109375" style="1" customWidth="1"/>
    <col min="8186" max="8186" width="11.7109375" style="1" customWidth="1"/>
    <col min="8187" max="8187" width="13.42578125" style="1" customWidth="1"/>
    <col min="8188" max="8188" width="11.42578125" style="1" customWidth="1"/>
    <col min="8189" max="8190" width="9.5703125" style="1" customWidth="1"/>
    <col min="8191" max="8193" width="9.28515625" style="1"/>
    <col min="8194" max="8198" width="5.5703125" style="1" customWidth="1"/>
    <col min="8199" max="8199" width="7.28515625" style="1" customWidth="1"/>
    <col min="8200" max="8200" width="5.7109375" style="1" customWidth="1"/>
    <col min="8201" max="8201" width="6" style="1" customWidth="1"/>
    <col min="8202" max="8202" width="5.7109375" style="1" customWidth="1"/>
    <col min="8203" max="8205" width="9.28515625" style="1"/>
    <col min="8206" max="8206" width="5.7109375" style="1" customWidth="1"/>
    <col min="8207" max="8207" width="14" style="1" customWidth="1"/>
    <col min="8208" max="8208" width="10.42578125" style="1" customWidth="1"/>
    <col min="8209" max="8209" width="8.7109375" style="1" customWidth="1"/>
    <col min="8210" max="8438" width="9.28515625" style="1"/>
    <col min="8439" max="8439" width="30.7109375" style="1" customWidth="1"/>
    <col min="8440" max="8440" width="20.7109375" style="1" customWidth="1"/>
    <col min="8441" max="8441" width="13.7109375" style="1" customWidth="1"/>
    <col min="8442" max="8442" width="11.7109375" style="1" customWidth="1"/>
    <col min="8443" max="8443" width="13.42578125" style="1" customWidth="1"/>
    <col min="8444" max="8444" width="11.42578125" style="1" customWidth="1"/>
    <col min="8445" max="8446" width="9.5703125" style="1" customWidth="1"/>
    <col min="8447" max="8449" width="9.28515625" style="1"/>
    <col min="8450" max="8454" width="5.5703125" style="1" customWidth="1"/>
    <col min="8455" max="8455" width="7.28515625" style="1" customWidth="1"/>
    <col min="8456" max="8456" width="5.7109375" style="1" customWidth="1"/>
    <col min="8457" max="8457" width="6" style="1" customWidth="1"/>
    <col min="8458" max="8458" width="5.7109375" style="1" customWidth="1"/>
    <col min="8459" max="8461" width="9.28515625" style="1"/>
    <col min="8462" max="8462" width="5.7109375" style="1" customWidth="1"/>
    <col min="8463" max="8463" width="14" style="1" customWidth="1"/>
    <col min="8464" max="8464" width="10.42578125" style="1" customWidth="1"/>
    <col min="8465" max="8465" width="8.7109375" style="1" customWidth="1"/>
    <col min="8466" max="8694" width="9.28515625" style="1"/>
    <col min="8695" max="8695" width="30.7109375" style="1" customWidth="1"/>
    <col min="8696" max="8696" width="20.7109375" style="1" customWidth="1"/>
    <col min="8697" max="8697" width="13.7109375" style="1" customWidth="1"/>
    <col min="8698" max="8698" width="11.7109375" style="1" customWidth="1"/>
    <col min="8699" max="8699" width="13.42578125" style="1" customWidth="1"/>
    <col min="8700" max="8700" width="11.42578125" style="1" customWidth="1"/>
    <col min="8701" max="8702" width="9.5703125" style="1" customWidth="1"/>
    <col min="8703" max="8705" width="9.28515625" style="1"/>
    <col min="8706" max="8710" width="5.5703125" style="1" customWidth="1"/>
    <col min="8711" max="8711" width="7.28515625" style="1" customWidth="1"/>
    <col min="8712" max="8712" width="5.7109375" style="1" customWidth="1"/>
    <col min="8713" max="8713" width="6" style="1" customWidth="1"/>
    <col min="8714" max="8714" width="5.7109375" style="1" customWidth="1"/>
    <col min="8715" max="8717" width="9.28515625" style="1"/>
    <col min="8718" max="8718" width="5.7109375" style="1" customWidth="1"/>
    <col min="8719" max="8719" width="14" style="1" customWidth="1"/>
    <col min="8720" max="8720" width="10.42578125" style="1" customWidth="1"/>
    <col min="8721" max="8721" width="8.7109375" style="1" customWidth="1"/>
    <col min="8722" max="8950" width="9.28515625" style="1"/>
    <col min="8951" max="8951" width="30.7109375" style="1" customWidth="1"/>
    <col min="8952" max="8952" width="20.7109375" style="1" customWidth="1"/>
    <col min="8953" max="8953" width="13.7109375" style="1" customWidth="1"/>
    <col min="8954" max="8954" width="11.7109375" style="1" customWidth="1"/>
    <col min="8955" max="8955" width="13.42578125" style="1" customWidth="1"/>
    <col min="8956" max="8956" width="11.42578125" style="1" customWidth="1"/>
    <col min="8957" max="8958" width="9.5703125" style="1" customWidth="1"/>
    <col min="8959" max="8961" width="9.28515625" style="1"/>
    <col min="8962" max="8966" width="5.5703125" style="1" customWidth="1"/>
    <col min="8967" max="8967" width="7.28515625" style="1" customWidth="1"/>
    <col min="8968" max="8968" width="5.7109375" style="1" customWidth="1"/>
    <col min="8969" max="8969" width="6" style="1" customWidth="1"/>
    <col min="8970" max="8970" width="5.7109375" style="1" customWidth="1"/>
    <col min="8971" max="8973" width="9.28515625" style="1"/>
    <col min="8974" max="8974" width="5.7109375" style="1" customWidth="1"/>
    <col min="8975" max="8975" width="14" style="1" customWidth="1"/>
    <col min="8976" max="8976" width="10.42578125" style="1" customWidth="1"/>
    <col min="8977" max="8977" width="8.7109375" style="1" customWidth="1"/>
    <col min="8978" max="9206" width="9.28515625" style="1"/>
    <col min="9207" max="9207" width="30.7109375" style="1" customWidth="1"/>
    <col min="9208" max="9208" width="20.7109375" style="1" customWidth="1"/>
    <col min="9209" max="9209" width="13.7109375" style="1" customWidth="1"/>
    <col min="9210" max="9210" width="11.7109375" style="1" customWidth="1"/>
    <col min="9211" max="9211" width="13.42578125" style="1" customWidth="1"/>
    <col min="9212" max="9212" width="11.42578125" style="1" customWidth="1"/>
    <col min="9213" max="9214" width="9.5703125" style="1" customWidth="1"/>
    <col min="9215" max="9217" width="9.28515625" style="1"/>
    <col min="9218" max="9222" width="5.5703125" style="1" customWidth="1"/>
    <col min="9223" max="9223" width="7.28515625" style="1" customWidth="1"/>
    <col min="9224" max="9224" width="5.7109375" style="1" customWidth="1"/>
    <col min="9225" max="9225" width="6" style="1" customWidth="1"/>
    <col min="9226" max="9226" width="5.7109375" style="1" customWidth="1"/>
    <col min="9227" max="9229" width="9.28515625" style="1"/>
    <col min="9230" max="9230" width="5.7109375" style="1" customWidth="1"/>
    <col min="9231" max="9231" width="14" style="1" customWidth="1"/>
    <col min="9232" max="9232" width="10.42578125" style="1" customWidth="1"/>
    <col min="9233" max="9233" width="8.7109375" style="1" customWidth="1"/>
    <col min="9234" max="9462" width="9.28515625" style="1"/>
    <col min="9463" max="9463" width="30.7109375" style="1" customWidth="1"/>
    <col min="9464" max="9464" width="20.7109375" style="1" customWidth="1"/>
    <col min="9465" max="9465" width="13.7109375" style="1" customWidth="1"/>
    <col min="9466" max="9466" width="11.7109375" style="1" customWidth="1"/>
    <col min="9467" max="9467" width="13.42578125" style="1" customWidth="1"/>
    <col min="9468" max="9468" width="11.42578125" style="1" customWidth="1"/>
    <col min="9469" max="9470" width="9.5703125" style="1" customWidth="1"/>
    <col min="9471" max="9473" width="9.28515625" style="1"/>
    <col min="9474" max="9478" width="5.5703125" style="1" customWidth="1"/>
    <col min="9479" max="9479" width="7.28515625" style="1" customWidth="1"/>
    <col min="9480" max="9480" width="5.7109375" style="1" customWidth="1"/>
    <col min="9481" max="9481" width="6" style="1" customWidth="1"/>
    <col min="9482" max="9482" width="5.7109375" style="1" customWidth="1"/>
    <col min="9483" max="9485" width="9.28515625" style="1"/>
    <col min="9486" max="9486" width="5.7109375" style="1" customWidth="1"/>
    <col min="9487" max="9487" width="14" style="1" customWidth="1"/>
    <col min="9488" max="9488" width="10.42578125" style="1" customWidth="1"/>
    <col min="9489" max="9489" width="8.7109375" style="1" customWidth="1"/>
    <col min="9490" max="9718" width="9.28515625" style="1"/>
    <col min="9719" max="9719" width="30.7109375" style="1" customWidth="1"/>
    <col min="9720" max="9720" width="20.7109375" style="1" customWidth="1"/>
    <col min="9721" max="9721" width="13.7109375" style="1" customWidth="1"/>
    <col min="9722" max="9722" width="11.7109375" style="1" customWidth="1"/>
    <col min="9723" max="9723" width="13.42578125" style="1" customWidth="1"/>
    <col min="9724" max="9724" width="11.42578125" style="1" customWidth="1"/>
    <col min="9725" max="9726" width="9.5703125" style="1" customWidth="1"/>
    <col min="9727" max="9729" width="9.28515625" style="1"/>
    <col min="9730" max="9734" width="5.5703125" style="1" customWidth="1"/>
    <col min="9735" max="9735" width="7.28515625" style="1" customWidth="1"/>
    <col min="9736" max="9736" width="5.7109375" style="1" customWidth="1"/>
    <col min="9737" max="9737" width="6" style="1" customWidth="1"/>
    <col min="9738" max="9738" width="5.7109375" style="1" customWidth="1"/>
    <col min="9739" max="9741" width="9.28515625" style="1"/>
    <col min="9742" max="9742" width="5.7109375" style="1" customWidth="1"/>
    <col min="9743" max="9743" width="14" style="1" customWidth="1"/>
    <col min="9744" max="9744" width="10.42578125" style="1" customWidth="1"/>
    <col min="9745" max="9745" width="8.7109375" style="1" customWidth="1"/>
    <col min="9746" max="9974" width="9.28515625" style="1"/>
    <col min="9975" max="9975" width="30.7109375" style="1" customWidth="1"/>
    <col min="9976" max="9976" width="20.7109375" style="1" customWidth="1"/>
    <col min="9977" max="9977" width="13.7109375" style="1" customWidth="1"/>
    <col min="9978" max="9978" width="11.7109375" style="1" customWidth="1"/>
    <col min="9979" max="9979" width="13.42578125" style="1" customWidth="1"/>
    <col min="9980" max="9980" width="11.42578125" style="1" customWidth="1"/>
    <col min="9981" max="9982" width="9.5703125" style="1" customWidth="1"/>
    <col min="9983" max="9985" width="9.28515625" style="1"/>
    <col min="9986" max="9990" width="5.5703125" style="1" customWidth="1"/>
    <col min="9991" max="9991" width="7.28515625" style="1" customWidth="1"/>
    <col min="9992" max="9992" width="5.7109375" style="1" customWidth="1"/>
    <col min="9993" max="9993" width="6" style="1" customWidth="1"/>
    <col min="9994" max="9994" width="5.7109375" style="1" customWidth="1"/>
    <col min="9995" max="9997" width="9.28515625" style="1"/>
    <col min="9998" max="9998" width="5.7109375" style="1" customWidth="1"/>
    <col min="9999" max="9999" width="14" style="1" customWidth="1"/>
    <col min="10000" max="10000" width="10.42578125" style="1" customWidth="1"/>
    <col min="10001" max="10001" width="8.7109375" style="1" customWidth="1"/>
    <col min="10002" max="10230" width="9.28515625" style="1"/>
    <col min="10231" max="10231" width="30.7109375" style="1" customWidth="1"/>
    <col min="10232" max="10232" width="20.7109375" style="1" customWidth="1"/>
    <col min="10233" max="10233" width="13.7109375" style="1" customWidth="1"/>
    <col min="10234" max="10234" width="11.7109375" style="1" customWidth="1"/>
    <col min="10235" max="10235" width="13.42578125" style="1" customWidth="1"/>
    <col min="10236" max="10236" width="11.42578125" style="1" customWidth="1"/>
    <col min="10237" max="10238" width="9.5703125" style="1" customWidth="1"/>
    <col min="10239" max="10241" width="9.28515625" style="1"/>
    <col min="10242" max="10246" width="5.5703125" style="1" customWidth="1"/>
    <col min="10247" max="10247" width="7.28515625" style="1" customWidth="1"/>
    <col min="10248" max="10248" width="5.7109375" style="1" customWidth="1"/>
    <col min="10249" max="10249" width="6" style="1" customWidth="1"/>
    <col min="10250" max="10250" width="5.7109375" style="1" customWidth="1"/>
    <col min="10251" max="10253" width="9.28515625" style="1"/>
    <col min="10254" max="10254" width="5.7109375" style="1" customWidth="1"/>
    <col min="10255" max="10255" width="14" style="1" customWidth="1"/>
    <col min="10256" max="10256" width="10.42578125" style="1" customWidth="1"/>
    <col min="10257" max="10257" width="8.7109375" style="1" customWidth="1"/>
    <col min="10258" max="10486" width="9.28515625" style="1"/>
    <col min="10487" max="10487" width="30.7109375" style="1" customWidth="1"/>
    <col min="10488" max="10488" width="20.7109375" style="1" customWidth="1"/>
    <col min="10489" max="10489" width="13.7109375" style="1" customWidth="1"/>
    <col min="10490" max="10490" width="11.7109375" style="1" customWidth="1"/>
    <col min="10491" max="10491" width="13.42578125" style="1" customWidth="1"/>
    <col min="10492" max="10492" width="11.42578125" style="1" customWidth="1"/>
    <col min="10493" max="10494" width="9.5703125" style="1" customWidth="1"/>
    <col min="10495" max="10497" width="9.28515625" style="1"/>
    <col min="10498" max="10502" width="5.5703125" style="1" customWidth="1"/>
    <col min="10503" max="10503" width="7.28515625" style="1" customWidth="1"/>
    <col min="10504" max="10504" width="5.7109375" style="1" customWidth="1"/>
    <col min="10505" max="10505" width="6" style="1" customWidth="1"/>
    <col min="10506" max="10506" width="5.7109375" style="1" customWidth="1"/>
    <col min="10507" max="10509" width="9.28515625" style="1"/>
    <col min="10510" max="10510" width="5.7109375" style="1" customWidth="1"/>
    <col min="10511" max="10511" width="14" style="1" customWidth="1"/>
    <col min="10512" max="10512" width="10.42578125" style="1" customWidth="1"/>
    <col min="10513" max="10513" width="8.7109375" style="1" customWidth="1"/>
    <col min="10514" max="10742" width="9.28515625" style="1"/>
    <col min="10743" max="10743" width="30.7109375" style="1" customWidth="1"/>
    <col min="10744" max="10744" width="20.7109375" style="1" customWidth="1"/>
    <col min="10745" max="10745" width="13.7109375" style="1" customWidth="1"/>
    <col min="10746" max="10746" width="11.7109375" style="1" customWidth="1"/>
    <col min="10747" max="10747" width="13.42578125" style="1" customWidth="1"/>
    <col min="10748" max="10748" width="11.42578125" style="1" customWidth="1"/>
    <col min="10749" max="10750" width="9.5703125" style="1" customWidth="1"/>
    <col min="10751" max="10753" width="9.28515625" style="1"/>
    <col min="10754" max="10758" width="5.5703125" style="1" customWidth="1"/>
    <col min="10759" max="10759" width="7.28515625" style="1" customWidth="1"/>
    <col min="10760" max="10760" width="5.7109375" style="1" customWidth="1"/>
    <col min="10761" max="10761" width="6" style="1" customWidth="1"/>
    <col min="10762" max="10762" width="5.7109375" style="1" customWidth="1"/>
    <col min="10763" max="10765" width="9.28515625" style="1"/>
    <col min="10766" max="10766" width="5.7109375" style="1" customWidth="1"/>
    <col min="10767" max="10767" width="14" style="1" customWidth="1"/>
    <col min="10768" max="10768" width="10.42578125" style="1" customWidth="1"/>
    <col min="10769" max="10769" width="8.7109375" style="1" customWidth="1"/>
    <col min="10770" max="10998" width="9.28515625" style="1"/>
    <col min="10999" max="10999" width="30.7109375" style="1" customWidth="1"/>
    <col min="11000" max="11000" width="20.7109375" style="1" customWidth="1"/>
    <col min="11001" max="11001" width="13.7109375" style="1" customWidth="1"/>
    <col min="11002" max="11002" width="11.7109375" style="1" customWidth="1"/>
    <col min="11003" max="11003" width="13.42578125" style="1" customWidth="1"/>
    <col min="11004" max="11004" width="11.42578125" style="1" customWidth="1"/>
    <col min="11005" max="11006" width="9.5703125" style="1" customWidth="1"/>
    <col min="11007" max="11009" width="9.28515625" style="1"/>
    <col min="11010" max="11014" width="5.5703125" style="1" customWidth="1"/>
    <col min="11015" max="11015" width="7.28515625" style="1" customWidth="1"/>
    <col min="11016" max="11016" width="5.7109375" style="1" customWidth="1"/>
    <col min="11017" max="11017" width="6" style="1" customWidth="1"/>
    <col min="11018" max="11018" width="5.7109375" style="1" customWidth="1"/>
    <col min="11019" max="11021" width="9.28515625" style="1"/>
    <col min="11022" max="11022" width="5.7109375" style="1" customWidth="1"/>
    <col min="11023" max="11023" width="14" style="1" customWidth="1"/>
    <col min="11024" max="11024" width="10.42578125" style="1" customWidth="1"/>
    <col min="11025" max="11025" width="8.7109375" style="1" customWidth="1"/>
    <col min="11026" max="11254" width="9.28515625" style="1"/>
    <col min="11255" max="11255" width="30.7109375" style="1" customWidth="1"/>
    <col min="11256" max="11256" width="20.7109375" style="1" customWidth="1"/>
    <col min="11257" max="11257" width="13.7109375" style="1" customWidth="1"/>
    <col min="11258" max="11258" width="11.7109375" style="1" customWidth="1"/>
    <col min="11259" max="11259" width="13.42578125" style="1" customWidth="1"/>
    <col min="11260" max="11260" width="11.42578125" style="1" customWidth="1"/>
    <col min="11261" max="11262" width="9.5703125" style="1" customWidth="1"/>
    <col min="11263" max="11265" width="9.28515625" style="1"/>
    <col min="11266" max="11270" width="5.5703125" style="1" customWidth="1"/>
    <col min="11271" max="11271" width="7.28515625" style="1" customWidth="1"/>
    <col min="11272" max="11272" width="5.7109375" style="1" customWidth="1"/>
    <col min="11273" max="11273" width="6" style="1" customWidth="1"/>
    <col min="11274" max="11274" width="5.7109375" style="1" customWidth="1"/>
    <col min="11275" max="11277" width="9.28515625" style="1"/>
    <col min="11278" max="11278" width="5.7109375" style="1" customWidth="1"/>
    <col min="11279" max="11279" width="14" style="1" customWidth="1"/>
    <col min="11280" max="11280" width="10.42578125" style="1" customWidth="1"/>
    <col min="11281" max="11281" width="8.7109375" style="1" customWidth="1"/>
    <col min="11282" max="11510" width="9.28515625" style="1"/>
    <col min="11511" max="11511" width="30.7109375" style="1" customWidth="1"/>
    <col min="11512" max="11512" width="20.7109375" style="1" customWidth="1"/>
    <col min="11513" max="11513" width="13.7109375" style="1" customWidth="1"/>
    <col min="11514" max="11514" width="11.7109375" style="1" customWidth="1"/>
    <col min="11515" max="11515" width="13.42578125" style="1" customWidth="1"/>
    <col min="11516" max="11516" width="11.42578125" style="1" customWidth="1"/>
    <col min="11517" max="11518" width="9.5703125" style="1" customWidth="1"/>
    <col min="11519" max="11521" width="9.28515625" style="1"/>
    <col min="11522" max="11526" width="5.5703125" style="1" customWidth="1"/>
    <col min="11527" max="11527" width="7.28515625" style="1" customWidth="1"/>
    <col min="11528" max="11528" width="5.7109375" style="1" customWidth="1"/>
    <col min="11529" max="11529" width="6" style="1" customWidth="1"/>
    <col min="11530" max="11530" width="5.7109375" style="1" customWidth="1"/>
    <col min="11531" max="11533" width="9.28515625" style="1"/>
    <col min="11534" max="11534" width="5.7109375" style="1" customWidth="1"/>
    <col min="11535" max="11535" width="14" style="1" customWidth="1"/>
    <col min="11536" max="11536" width="10.42578125" style="1" customWidth="1"/>
    <col min="11537" max="11537" width="8.7109375" style="1" customWidth="1"/>
    <col min="11538" max="11766" width="9.28515625" style="1"/>
    <col min="11767" max="11767" width="30.7109375" style="1" customWidth="1"/>
    <col min="11768" max="11768" width="20.7109375" style="1" customWidth="1"/>
    <col min="11769" max="11769" width="13.7109375" style="1" customWidth="1"/>
    <col min="11770" max="11770" width="11.7109375" style="1" customWidth="1"/>
    <col min="11771" max="11771" width="13.42578125" style="1" customWidth="1"/>
    <col min="11772" max="11772" width="11.42578125" style="1" customWidth="1"/>
    <col min="11773" max="11774" width="9.5703125" style="1" customWidth="1"/>
    <col min="11775" max="11777" width="9.28515625" style="1"/>
    <col min="11778" max="11782" width="5.5703125" style="1" customWidth="1"/>
    <col min="11783" max="11783" width="7.28515625" style="1" customWidth="1"/>
    <col min="11784" max="11784" width="5.7109375" style="1" customWidth="1"/>
    <col min="11785" max="11785" width="6" style="1" customWidth="1"/>
    <col min="11786" max="11786" width="5.7109375" style="1" customWidth="1"/>
    <col min="11787" max="11789" width="9.28515625" style="1"/>
    <col min="11790" max="11790" width="5.7109375" style="1" customWidth="1"/>
    <col min="11791" max="11791" width="14" style="1" customWidth="1"/>
    <col min="11792" max="11792" width="10.42578125" style="1" customWidth="1"/>
    <col min="11793" max="11793" width="8.7109375" style="1" customWidth="1"/>
    <col min="11794" max="12022" width="9.28515625" style="1"/>
    <col min="12023" max="12023" width="30.7109375" style="1" customWidth="1"/>
    <col min="12024" max="12024" width="20.7109375" style="1" customWidth="1"/>
    <col min="12025" max="12025" width="13.7109375" style="1" customWidth="1"/>
    <col min="12026" max="12026" width="11.7109375" style="1" customWidth="1"/>
    <col min="12027" max="12027" width="13.42578125" style="1" customWidth="1"/>
    <col min="12028" max="12028" width="11.42578125" style="1" customWidth="1"/>
    <col min="12029" max="12030" width="9.5703125" style="1" customWidth="1"/>
    <col min="12031" max="12033" width="9.28515625" style="1"/>
    <col min="12034" max="12038" width="5.5703125" style="1" customWidth="1"/>
    <col min="12039" max="12039" width="7.28515625" style="1" customWidth="1"/>
    <col min="12040" max="12040" width="5.7109375" style="1" customWidth="1"/>
    <col min="12041" max="12041" width="6" style="1" customWidth="1"/>
    <col min="12042" max="12042" width="5.7109375" style="1" customWidth="1"/>
    <col min="12043" max="12045" width="9.28515625" style="1"/>
    <col min="12046" max="12046" width="5.7109375" style="1" customWidth="1"/>
    <col min="12047" max="12047" width="14" style="1" customWidth="1"/>
    <col min="12048" max="12048" width="10.42578125" style="1" customWidth="1"/>
    <col min="12049" max="12049" width="8.7109375" style="1" customWidth="1"/>
    <col min="12050" max="12278" width="9.28515625" style="1"/>
    <col min="12279" max="12279" width="30.7109375" style="1" customWidth="1"/>
    <col min="12280" max="12280" width="20.7109375" style="1" customWidth="1"/>
    <col min="12281" max="12281" width="13.7109375" style="1" customWidth="1"/>
    <col min="12282" max="12282" width="11.7109375" style="1" customWidth="1"/>
    <col min="12283" max="12283" width="13.42578125" style="1" customWidth="1"/>
    <col min="12284" max="12284" width="11.42578125" style="1" customWidth="1"/>
    <col min="12285" max="12286" width="9.5703125" style="1" customWidth="1"/>
    <col min="12287" max="12289" width="9.28515625" style="1"/>
    <col min="12290" max="12294" width="5.5703125" style="1" customWidth="1"/>
    <col min="12295" max="12295" width="7.28515625" style="1" customWidth="1"/>
    <col min="12296" max="12296" width="5.7109375" style="1" customWidth="1"/>
    <col min="12297" max="12297" width="6" style="1" customWidth="1"/>
    <col min="12298" max="12298" width="5.7109375" style="1" customWidth="1"/>
    <col min="12299" max="12301" width="9.28515625" style="1"/>
    <col min="12302" max="12302" width="5.7109375" style="1" customWidth="1"/>
    <col min="12303" max="12303" width="14" style="1" customWidth="1"/>
    <col min="12304" max="12304" width="10.42578125" style="1" customWidth="1"/>
    <col min="12305" max="12305" width="8.7109375" style="1" customWidth="1"/>
    <col min="12306" max="12534" width="9.28515625" style="1"/>
    <col min="12535" max="12535" width="30.7109375" style="1" customWidth="1"/>
    <col min="12536" max="12536" width="20.7109375" style="1" customWidth="1"/>
    <col min="12537" max="12537" width="13.7109375" style="1" customWidth="1"/>
    <col min="12538" max="12538" width="11.7109375" style="1" customWidth="1"/>
    <col min="12539" max="12539" width="13.42578125" style="1" customWidth="1"/>
    <col min="12540" max="12540" width="11.42578125" style="1" customWidth="1"/>
    <col min="12541" max="12542" width="9.5703125" style="1" customWidth="1"/>
    <col min="12543" max="12545" width="9.28515625" style="1"/>
    <col min="12546" max="12550" width="5.5703125" style="1" customWidth="1"/>
    <col min="12551" max="12551" width="7.28515625" style="1" customWidth="1"/>
    <col min="12552" max="12552" width="5.7109375" style="1" customWidth="1"/>
    <col min="12553" max="12553" width="6" style="1" customWidth="1"/>
    <col min="12554" max="12554" width="5.7109375" style="1" customWidth="1"/>
    <col min="12555" max="12557" width="9.28515625" style="1"/>
    <col min="12558" max="12558" width="5.7109375" style="1" customWidth="1"/>
    <col min="12559" max="12559" width="14" style="1" customWidth="1"/>
    <col min="12560" max="12560" width="10.42578125" style="1" customWidth="1"/>
    <col min="12561" max="12561" width="8.7109375" style="1" customWidth="1"/>
    <col min="12562" max="12790" width="9.28515625" style="1"/>
    <col min="12791" max="12791" width="30.7109375" style="1" customWidth="1"/>
    <col min="12792" max="12792" width="20.7109375" style="1" customWidth="1"/>
    <col min="12793" max="12793" width="13.7109375" style="1" customWidth="1"/>
    <col min="12794" max="12794" width="11.7109375" style="1" customWidth="1"/>
    <col min="12795" max="12795" width="13.42578125" style="1" customWidth="1"/>
    <col min="12796" max="12796" width="11.42578125" style="1" customWidth="1"/>
    <col min="12797" max="12798" width="9.5703125" style="1" customWidth="1"/>
    <col min="12799" max="12801" width="9.28515625" style="1"/>
    <col min="12802" max="12806" width="5.5703125" style="1" customWidth="1"/>
    <col min="12807" max="12807" width="7.28515625" style="1" customWidth="1"/>
    <col min="12808" max="12808" width="5.7109375" style="1" customWidth="1"/>
    <col min="12809" max="12809" width="6" style="1" customWidth="1"/>
    <col min="12810" max="12810" width="5.7109375" style="1" customWidth="1"/>
    <col min="12811" max="12813" width="9.28515625" style="1"/>
    <col min="12814" max="12814" width="5.7109375" style="1" customWidth="1"/>
    <col min="12815" max="12815" width="14" style="1" customWidth="1"/>
    <col min="12816" max="12816" width="10.42578125" style="1" customWidth="1"/>
    <col min="12817" max="12817" width="8.7109375" style="1" customWidth="1"/>
    <col min="12818" max="13046" width="9.28515625" style="1"/>
    <col min="13047" max="13047" width="30.7109375" style="1" customWidth="1"/>
    <col min="13048" max="13048" width="20.7109375" style="1" customWidth="1"/>
    <col min="13049" max="13049" width="13.7109375" style="1" customWidth="1"/>
    <col min="13050" max="13050" width="11.7109375" style="1" customWidth="1"/>
    <col min="13051" max="13051" width="13.42578125" style="1" customWidth="1"/>
    <col min="13052" max="13052" width="11.42578125" style="1" customWidth="1"/>
    <col min="13053" max="13054" width="9.5703125" style="1" customWidth="1"/>
    <col min="13055" max="13057" width="9.28515625" style="1"/>
    <col min="13058" max="13062" width="5.5703125" style="1" customWidth="1"/>
    <col min="13063" max="13063" width="7.28515625" style="1" customWidth="1"/>
    <col min="13064" max="13064" width="5.7109375" style="1" customWidth="1"/>
    <col min="13065" max="13065" width="6" style="1" customWidth="1"/>
    <col min="13066" max="13066" width="5.7109375" style="1" customWidth="1"/>
    <col min="13067" max="13069" width="9.28515625" style="1"/>
    <col min="13070" max="13070" width="5.7109375" style="1" customWidth="1"/>
    <col min="13071" max="13071" width="14" style="1" customWidth="1"/>
    <col min="13072" max="13072" width="10.42578125" style="1" customWidth="1"/>
    <col min="13073" max="13073" width="8.7109375" style="1" customWidth="1"/>
    <col min="13074" max="13302" width="9.28515625" style="1"/>
    <col min="13303" max="13303" width="30.7109375" style="1" customWidth="1"/>
    <col min="13304" max="13304" width="20.7109375" style="1" customWidth="1"/>
    <col min="13305" max="13305" width="13.7109375" style="1" customWidth="1"/>
    <col min="13306" max="13306" width="11.7109375" style="1" customWidth="1"/>
    <col min="13307" max="13307" width="13.42578125" style="1" customWidth="1"/>
    <col min="13308" max="13308" width="11.42578125" style="1" customWidth="1"/>
    <col min="13309" max="13310" width="9.5703125" style="1" customWidth="1"/>
    <col min="13311" max="13313" width="9.28515625" style="1"/>
    <col min="13314" max="13318" width="5.5703125" style="1" customWidth="1"/>
    <col min="13319" max="13319" width="7.28515625" style="1" customWidth="1"/>
    <col min="13320" max="13320" width="5.7109375" style="1" customWidth="1"/>
    <col min="13321" max="13321" width="6" style="1" customWidth="1"/>
    <col min="13322" max="13322" width="5.7109375" style="1" customWidth="1"/>
    <col min="13323" max="13325" width="9.28515625" style="1"/>
    <col min="13326" max="13326" width="5.7109375" style="1" customWidth="1"/>
    <col min="13327" max="13327" width="14" style="1" customWidth="1"/>
    <col min="13328" max="13328" width="10.42578125" style="1" customWidth="1"/>
    <col min="13329" max="13329" width="8.7109375" style="1" customWidth="1"/>
    <col min="13330" max="13558" width="9.28515625" style="1"/>
    <col min="13559" max="13559" width="30.7109375" style="1" customWidth="1"/>
    <col min="13560" max="13560" width="20.7109375" style="1" customWidth="1"/>
    <col min="13561" max="13561" width="13.7109375" style="1" customWidth="1"/>
    <col min="13562" max="13562" width="11.7109375" style="1" customWidth="1"/>
    <col min="13563" max="13563" width="13.42578125" style="1" customWidth="1"/>
    <col min="13564" max="13564" width="11.42578125" style="1" customWidth="1"/>
    <col min="13565" max="13566" width="9.5703125" style="1" customWidth="1"/>
    <col min="13567" max="13569" width="9.28515625" style="1"/>
    <col min="13570" max="13574" width="5.5703125" style="1" customWidth="1"/>
    <col min="13575" max="13575" width="7.28515625" style="1" customWidth="1"/>
    <col min="13576" max="13576" width="5.7109375" style="1" customWidth="1"/>
    <col min="13577" max="13577" width="6" style="1" customWidth="1"/>
    <col min="13578" max="13578" width="5.7109375" style="1" customWidth="1"/>
    <col min="13579" max="13581" width="9.28515625" style="1"/>
    <col min="13582" max="13582" width="5.7109375" style="1" customWidth="1"/>
    <col min="13583" max="13583" width="14" style="1" customWidth="1"/>
    <col min="13584" max="13584" width="10.42578125" style="1" customWidth="1"/>
    <col min="13585" max="13585" width="8.7109375" style="1" customWidth="1"/>
    <col min="13586" max="13814" width="9.28515625" style="1"/>
    <col min="13815" max="13815" width="30.7109375" style="1" customWidth="1"/>
    <col min="13816" max="13816" width="20.7109375" style="1" customWidth="1"/>
    <col min="13817" max="13817" width="13.7109375" style="1" customWidth="1"/>
    <col min="13818" max="13818" width="11.7109375" style="1" customWidth="1"/>
    <col min="13819" max="13819" width="13.42578125" style="1" customWidth="1"/>
    <col min="13820" max="13820" width="11.42578125" style="1" customWidth="1"/>
    <col min="13821" max="13822" width="9.5703125" style="1" customWidth="1"/>
    <col min="13823" max="13825" width="9.28515625" style="1"/>
    <col min="13826" max="13830" width="5.5703125" style="1" customWidth="1"/>
    <col min="13831" max="13831" width="7.28515625" style="1" customWidth="1"/>
    <col min="13832" max="13832" width="5.7109375" style="1" customWidth="1"/>
    <col min="13833" max="13833" width="6" style="1" customWidth="1"/>
    <col min="13834" max="13834" width="5.7109375" style="1" customWidth="1"/>
    <col min="13835" max="13837" width="9.28515625" style="1"/>
    <col min="13838" max="13838" width="5.7109375" style="1" customWidth="1"/>
    <col min="13839" max="13839" width="14" style="1" customWidth="1"/>
    <col min="13840" max="13840" width="10.42578125" style="1" customWidth="1"/>
    <col min="13841" max="13841" width="8.7109375" style="1" customWidth="1"/>
    <col min="13842" max="14070" width="9.28515625" style="1"/>
    <col min="14071" max="14071" width="30.7109375" style="1" customWidth="1"/>
    <col min="14072" max="14072" width="20.7109375" style="1" customWidth="1"/>
    <col min="14073" max="14073" width="13.7109375" style="1" customWidth="1"/>
    <col min="14074" max="14074" width="11.7109375" style="1" customWidth="1"/>
    <col min="14075" max="14075" width="13.42578125" style="1" customWidth="1"/>
    <col min="14076" max="14076" width="11.42578125" style="1" customWidth="1"/>
    <col min="14077" max="14078" width="9.5703125" style="1" customWidth="1"/>
    <col min="14079" max="14081" width="9.28515625" style="1"/>
    <col min="14082" max="14086" width="5.5703125" style="1" customWidth="1"/>
    <col min="14087" max="14087" width="7.28515625" style="1" customWidth="1"/>
    <col min="14088" max="14088" width="5.7109375" style="1" customWidth="1"/>
    <col min="14089" max="14089" width="6" style="1" customWidth="1"/>
    <col min="14090" max="14090" width="5.7109375" style="1" customWidth="1"/>
    <col min="14091" max="14093" width="9.28515625" style="1"/>
    <col min="14094" max="14094" width="5.7109375" style="1" customWidth="1"/>
    <col min="14095" max="14095" width="14" style="1" customWidth="1"/>
    <col min="14096" max="14096" width="10.42578125" style="1" customWidth="1"/>
    <col min="14097" max="14097" width="8.7109375" style="1" customWidth="1"/>
    <col min="14098" max="14326" width="9.28515625" style="1"/>
    <col min="14327" max="14327" width="30.7109375" style="1" customWidth="1"/>
    <col min="14328" max="14328" width="20.7109375" style="1" customWidth="1"/>
    <col min="14329" max="14329" width="13.7109375" style="1" customWidth="1"/>
    <col min="14330" max="14330" width="11.7109375" style="1" customWidth="1"/>
    <col min="14331" max="14331" width="13.42578125" style="1" customWidth="1"/>
    <col min="14332" max="14332" width="11.42578125" style="1" customWidth="1"/>
    <col min="14333" max="14334" width="9.5703125" style="1" customWidth="1"/>
    <col min="14335" max="14337" width="9.28515625" style="1"/>
    <col min="14338" max="14342" width="5.5703125" style="1" customWidth="1"/>
    <col min="14343" max="14343" width="7.28515625" style="1" customWidth="1"/>
    <col min="14344" max="14344" width="5.7109375" style="1" customWidth="1"/>
    <col min="14345" max="14345" width="6" style="1" customWidth="1"/>
    <col min="14346" max="14346" width="5.7109375" style="1" customWidth="1"/>
    <col min="14347" max="14349" width="9.28515625" style="1"/>
    <col min="14350" max="14350" width="5.7109375" style="1" customWidth="1"/>
    <col min="14351" max="14351" width="14" style="1" customWidth="1"/>
    <col min="14352" max="14352" width="10.42578125" style="1" customWidth="1"/>
    <col min="14353" max="14353" width="8.7109375" style="1" customWidth="1"/>
    <col min="14354" max="14582" width="9.28515625" style="1"/>
    <col min="14583" max="14583" width="30.7109375" style="1" customWidth="1"/>
    <col min="14584" max="14584" width="20.7109375" style="1" customWidth="1"/>
    <col min="14585" max="14585" width="13.7109375" style="1" customWidth="1"/>
    <col min="14586" max="14586" width="11.7109375" style="1" customWidth="1"/>
    <col min="14587" max="14587" width="13.42578125" style="1" customWidth="1"/>
    <col min="14588" max="14588" width="11.42578125" style="1" customWidth="1"/>
    <col min="14589" max="14590" width="9.5703125" style="1" customWidth="1"/>
    <col min="14591" max="14593" width="9.28515625" style="1"/>
    <col min="14594" max="14598" width="5.5703125" style="1" customWidth="1"/>
    <col min="14599" max="14599" width="7.28515625" style="1" customWidth="1"/>
    <col min="14600" max="14600" width="5.7109375" style="1" customWidth="1"/>
    <col min="14601" max="14601" width="6" style="1" customWidth="1"/>
    <col min="14602" max="14602" width="5.7109375" style="1" customWidth="1"/>
    <col min="14603" max="14605" width="9.28515625" style="1"/>
    <col min="14606" max="14606" width="5.7109375" style="1" customWidth="1"/>
    <col min="14607" max="14607" width="14" style="1" customWidth="1"/>
    <col min="14608" max="14608" width="10.42578125" style="1" customWidth="1"/>
    <col min="14609" max="14609" width="8.7109375" style="1" customWidth="1"/>
    <col min="14610" max="14838" width="9.28515625" style="1"/>
    <col min="14839" max="14839" width="30.7109375" style="1" customWidth="1"/>
    <col min="14840" max="14840" width="20.7109375" style="1" customWidth="1"/>
    <col min="14841" max="14841" width="13.7109375" style="1" customWidth="1"/>
    <col min="14842" max="14842" width="11.7109375" style="1" customWidth="1"/>
    <col min="14843" max="14843" width="13.42578125" style="1" customWidth="1"/>
    <col min="14844" max="14844" width="11.42578125" style="1" customWidth="1"/>
    <col min="14845" max="14846" width="9.5703125" style="1" customWidth="1"/>
    <col min="14847" max="14849" width="9.28515625" style="1"/>
    <col min="14850" max="14854" width="5.5703125" style="1" customWidth="1"/>
    <col min="14855" max="14855" width="7.28515625" style="1" customWidth="1"/>
    <col min="14856" max="14856" width="5.7109375" style="1" customWidth="1"/>
    <col min="14857" max="14857" width="6" style="1" customWidth="1"/>
    <col min="14858" max="14858" width="5.7109375" style="1" customWidth="1"/>
    <col min="14859" max="14861" width="9.28515625" style="1"/>
    <col min="14862" max="14862" width="5.7109375" style="1" customWidth="1"/>
    <col min="14863" max="14863" width="14" style="1" customWidth="1"/>
    <col min="14864" max="14864" width="10.42578125" style="1" customWidth="1"/>
    <col min="14865" max="14865" width="8.7109375" style="1" customWidth="1"/>
    <col min="14866" max="15094" width="9.28515625" style="1"/>
    <col min="15095" max="15095" width="30.7109375" style="1" customWidth="1"/>
    <col min="15096" max="15096" width="20.7109375" style="1" customWidth="1"/>
    <col min="15097" max="15097" width="13.7109375" style="1" customWidth="1"/>
    <col min="15098" max="15098" width="11.7109375" style="1" customWidth="1"/>
    <col min="15099" max="15099" width="13.42578125" style="1" customWidth="1"/>
    <col min="15100" max="15100" width="11.42578125" style="1" customWidth="1"/>
    <col min="15101" max="15102" width="9.5703125" style="1" customWidth="1"/>
    <col min="15103" max="15105" width="9.28515625" style="1"/>
    <col min="15106" max="15110" width="5.5703125" style="1" customWidth="1"/>
    <col min="15111" max="15111" width="7.28515625" style="1" customWidth="1"/>
    <col min="15112" max="15112" width="5.7109375" style="1" customWidth="1"/>
    <col min="15113" max="15113" width="6" style="1" customWidth="1"/>
    <col min="15114" max="15114" width="5.7109375" style="1" customWidth="1"/>
    <col min="15115" max="15117" width="9.28515625" style="1"/>
    <col min="15118" max="15118" width="5.7109375" style="1" customWidth="1"/>
    <col min="15119" max="15119" width="14" style="1" customWidth="1"/>
    <col min="15120" max="15120" width="10.42578125" style="1" customWidth="1"/>
    <col min="15121" max="15121" width="8.7109375" style="1" customWidth="1"/>
    <col min="15122" max="15350" width="9.28515625" style="1"/>
    <col min="15351" max="15351" width="30.7109375" style="1" customWidth="1"/>
    <col min="15352" max="15352" width="20.7109375" style="1" customWidth="1"/>
    <col min="15353" max="15353" width="13.7109375" style="1" customWidth="1"/>
    <col min="15354" max="15354" width="11.7109375" style="1" customWidth="1"/>
    <col min="15355" max="15355" width="13.42578125" style="1" customWidth="1"/>
    <col min="15356" max="15356" width="11.42578125" style="1" customWidth="1"/>
    <col min="15357" max="15358" width="9.5703125" style="1" customWidth="1"/>
    <col min="15359" max="15361" width="9.28515625" style="1"/>
    <col min="15362" max="15366" width="5.5703125" style="1" customWidth="1"/>
    <col min="15367" max="15367" width="7.28515625" style="1" customWidth="1"/>
    <col min="15368" max="15368" width="5.7109375" style="1" customWidth="1"/>
    <col min="15369" max="15369" width="6" style="1" customWidth="1"/>
    <col min="15370" max="15370" width="5.7109375" style="1" customWidth="1"/>
    <col min="15371" max="15373" width="9.28515625" style="1"/>
    <col min="15374" max="15374" width="5.7109375" style="1" customWidth="1"/>
    <col min="15375" max="15375" width="14" style="1" customWidth="1"/>
    <col min="15376" max="15376" width="10.42578125" style="1" customWidth="1"/>
    <col min="15377" max="15377" width="8.7109375" style="1" customWidth="1"/>
    <col min="15378" max="15606" width="9.28515625" style="1"/>
    <col min="15607" max="15607" width="30.7109375" style="1" customWidth="1"/>
    <col min="15608" max="15608" width="20.7109375" style="1" customWidth="1"/>
    <col min="15609" max="15609" width="13.7109375" style="1" customWidth="1"/>
    <col min="15610" max="15610" width="11.7109375" style="1" customWidth="1"/>
    <col min="15611" max="15611" width="13.42578125" style="1" customWidth="1"/>
    <col min="15612" max="15612" width="11.42578125" style="1" customWidth="1"/>
    <col min="15613" max="15614" width="9.5703125" style="1" customWidth="1"/>
    <col min="15615" max="15617" width="9.28515625" style="1"/>
    <col min="15618" max="15622" width="5.5703125" style="1" customWidth="1"/>
    <col min="15623" max="15623" width="7.28515625" style="1" customWidth="1"/>
    <col min="15624" max="15624" width="5.7109375" style="1" customWidth="1"/>
    <col min="15625" max="15625" width="6" style="1" customWidth="1"/>
    <col min="15626" max="15626" width="5.7109375" style="1" customWidth="1"/>
    <col min="15627" max="15629" width="9.28515625" style="1"/>
    <col min="15630" max="15630" width="5.7109375" style="1" customWidth="1"/>
    <col min="15631" max="15631" width="14" style="1" customWidth="1"/>
    <col min="15632" max="15632" width="10.42578125" style="1" customWidth="1"/>
    <col min="15633" max="15633" width="8.7109375" style="1" customWidth="1"/>
    <col min="15634" max="15862" width="9.28515625" style="1"/>
    <col min="15863" max="15863" width="30.7109375" style="1" customWidth="1"/>
    <col min="15864" max="15864" width="20.7109375" style="1" customWidth="1"/>
    <col min="15865" max="15865" width="13.7109375" style="1" customWidth="1"/>
    <col min="15866" max="15866" width="11.7109375" style="1" customWidth="1"/>
    <col min="15867" max="15867" width="13.42578125" style="1" customWidth="1"/>
    <col min="15868" max="15868" width="11.42578125" style="1" customWidth="1"/>
    <col min="15869" max="15870" width="9.5703125" style="1" customWidth="1"/>
    <col min="15871" max="15873" width="9.28515625" style="1"/>
    <col min="15874" max="15878" width="5.5703125" style="1" customWidth="1"/>
    <col min="15879" max="15879" width="7.28515625" style="1" customWidth="1"/>
    <col min="15880" max="15880" width="5.7109375" style="1" customWidth="1"/>
    <col min="15881" max="15881" width="6" style="1" customWidth="1"/>
    <col min="15882" max="15882" width="5.7109375" style="1" customWidth="1"/>
    <col min="15883" max="15885" width="9.28515625" style="1"/>
    <col min="15886" max="15886" width="5.7109375" style="1" customWidth="1"/>
    <col min="15887" max="15887" width="14" style="1" customWidth="1"/>
    <col min="15888" max="15888" width="10.42578125" style="1" customWidth="1"/>
    <col min="15889" max="15889" width="8.7109375" style="1" customWidth="1"/>
    <col min="15890" max="16118" width="9.28515625" style="1"/>
    <col min="16119" max="16119" width="30.7109375" style="1" customWidth="1"/>
    <col min="16120" max="16120" width="20.7109375" style="1" customWidth="1"/>
    <col min="16121" max="16121" width="13.7109375" style="1" customWidth="1"/>
    <col min="16122" max="16122" width="11.7109375" style="1" customWidth="1"/>
    <col min="16123" max="16123" width="13.42578125" style="1" customWidth="1"/>
    <col min="16124" max="16124" width="11.42578125" style="1" customWidth="1"/>
    <col min="16125" max="16126" width="9.5703125" style="1" customWidth="1"/>
    <col min="16127" max="16129" width="9.28515625" style="1"/>
    <col min="16130" max="16134" width="5.5703125" style="1" customWidth="1"/>
    <col min="16135" max="16135" width="7.28515625" style="1" customWidth="1"/>
    <col min="16136" max="16136" width="5.7109375" style="1" customWidth="1"/>
    <col min="16137" max="16137" width="6" style="1" customWidth="1"/>
    <col min="16138" max="16138" width="5.7109375" style="1" customWidth="1"/>
    <col min="16139" max="16141" width="9.28515625" style="1"/>
    <col min="16142" max="16142" width="5.7109375" style="1" customWidth="1"/>
    <col min="16143" max="16143" width="14" style="1" customWidth="1"/>
    <col min="16144" max="16144" width="10.42578125" style="1" customWidth="1"/>
    <col min="16145" max="16145" width="8.7109375" style="1" customWidth="1"/>
    <col min="16146" max="16384" width="9.28515625" style="1"/>
  </cols>
  <sheetData>
    <row r="1" spans="1:37" s="3" customFormat="1" ht="19.5" customHeight="1" thickBot="1" x14ac:dyDescent="0.25">
      <c r="A1" s="344" t="str">
        <f>"Vertrouwelijk - Begrotingsaanvraag: " &amp; C6</f>
        <v xml:space="preserve">Vertrouwelijk - Begrotingsaanvraag: </v>
      </c>
      <c r="B1" s="345"/>
      <c r="C1" s="345"/>
      <c r="D1" s="345"/>
      <c r="E1" s="345"/>
      <c r="F1" s="345"/>
      <c r="G1" s="345"/>
      <c r="H1" s="345"/>
      <c r="I1" s="345"/>
      <c r="J1" s="345"/>
      <c r="K1" s="345"/>
      <c r="L1" s="345"/>
      <c r="M1" s="345"/>
      <c r="N1" s="345"/>
      <c r="O1" s="345"/>
      <c r="P1" s="345"/>
      <c r="Q1" s="345"/>
      <c r="R1" s="345"/>
      <c r="S1" s="346"/>
      <c r="T1" s="210"/>
      <c r="U1" s="190"/>
      <c r="V1" s="190"/>
      <c r="W1" s="190"/>
      <c r="X1" s="190"/>
      <c r="Y1" s="190"/>
      <c r="Z1" s="190"/>
      <c r="AA1" s="190"/>
      <c r="AB1" s="190"/>
      <c r="AC1" s="190"/>
      <c r="AD1" s="190"/>
      <c r="AE1" s="190"/>
      <c r="AF1" s="190"/>
      <c r="AG1" s="190"/>
      <c r="AH1" s="190"/>
      <c r="AI1" s="190"/>
      <c r="AJ1" s="190"/>
      <c r="AK1" s="190"/>
    </row>
    <row r="2" spans="1:37" ht="14.45" customHeight="1" x14ac:dyDescent="0.2">
      <c r="A2" s="221" t="s">
        <v>1</v>
      </c>
      <c r="T2" s="209"/>
      <c r="U2" s="191"/>
      <c r="V2" s="191"/>
      <c r="W2" s="191"/>
      <c r="X2" s="191"/>
      <c r="Y2" s="191"/>
      <c r="Z2" s="191"/>
      <c r="AA2" s="191"/>
      <c r="AB2" s="191"/>
      <c r="AC2" s="191"/>
      <c r="AD2" s="191"/>
      <c r="AE2" s="191"/>
      <c r="AF2" s="191"/>
      <c r="AG2" s="191"/>
      <c r="AH2" s="191"/>
      <c r="AI2" s="191"/>
      <c r="AJ2" s="191"/>
      <c r="AK2" s="191"/>
    </row>
    <row r="3" spans="1:37" ht="15" customHeight="1" x14ac:dyDescent="0.2">
      <c r="A3" s="331" t="s">
        <v>2</v>
      </c>
      <c r="B3" s="332"/>
      <c r="C3" s="332"/>
      <c r="D3" s="332"/>
      <c r="E3" s="332"/>
      <c r="F3" s="332"/>
      <c r="G3" s="332"/>
      <c r="H3" s="332"/>
      <c r="I3" s="332"/>
      <c r="J3" s="332"/>
      <c r="K3" s="332"/>
      <c r="L3" s="332"/>
      <c r="M3" s="332"/>
      <c r="N3" s="332"/>
      <c r="O3" s="332"/>
      <c r="P3" s="332"/>
      <c r="Q3" s="332"/>
      <c r="R3" s="332"/>
      <c r="S3" s="333"/>
      <c r="T3" s="209"/>
      <c r="U3" s="191"/>
      <c r="V3" s="191"/>
      <c r="W3" s="191"/>
      <c r="X3" s="191"/>
      <c r="Y3" s="191"/>
      <c r="Z3" s="191"/>
      <c r="AA3" s="191"/>
      <c r="AB3" s="191"/>
      <c r="AC3" s="191"/>
      <c r="AD3" s="191"/>
      <c r="AE3" s="191"/>
      <c r="AF3" s="191"/>
      <c r="AG3" s="191"/>
      <c r="AH3" s="191"/>
      <c r="AI3" s="191"/>
      <c r="AJ3" s="191"/>
      <c r="AK3" s="191"/>
    </row>
    <row r="4" spans="1:37" ht="15" customHeight="1" x14ac:dyDescent="0.2">
      <c r="A4" s="321" t="s">
        <v>3</v>
      </c>
      <c r="B4" s="322"/>
      <c r="C4" s="318"/>
      <c r="D4" s="319"/>
      <c r="E4" s="319"/>
      <c r="F4" s="319"/>
      <c r="G4" s="319"/>
      <c r="H4" s="319"/>
      <c r="I4" s="319"/>
      <c r="J4" s="319"/>
      <c r="K4" s="319"/>
      <c r="L4" s="319"/>
      <c r="M4" s="319"/>
      <c r="N4" s="319"/>
      <c r="O4" s="319"/>
      <c r="P4" s="319"/>
      <c r="Q4" s="319"/>
      <c r="R4" s="319"/>
      <c r="S4" s="320"/>
      <c r="T4" s="209"/>
      <c r="U4" s="191"/>
      <c r="V4" s="191"/>
      <c r="W4" s="191"/>
      <c r="X4" s="191"/>
      <c r="Y4" s="191"/>
      <c r="Z4" s="191"/>
      <c r="AA4" s="191"/>
      <c r="AB4" s="191"/>
      <c r="AC4" s="191"/>
      <c r="AD4" s="191"/>
      <c r="AE4" s="191"/>
      <c r="AF4" s="191"/>
      <c r="AG4" s="191"/>
      <c r="AH4" s="191"/>
      <c r="AI4" s="191"/>
      <c r="AJ4" s="191"/>
      <c r="AK4" s="191"/>
    </row>
    <row r="5" spans="1:37" ht="15" customHeight="1" x14ac:dyDescent="0.2">
      <c r="A5" s="91" t="s">
        <v>4</v>
      </c>
      <c r="B5" s="92"/>
      <c r="C5" s="318"/>
      <c r="D5" s="319"/>
      <c r="E5" s="319"/>
      <c r="F5" s="319"/>
      <c r="G5" s="319"/>
      <c r="H5" s="319"/>
      <c r="I5" s="319"/>
      <c r="J5" s="319"/>
      <c r="K5" s="319"/>
      <c r="L5" s="319"/>
      <c r="M5" s="319"/>
      <c r="N5" s="319"/>
      <c r="O5" s="319"/>
      <c r="P5" s="319"/>
      <c r="Q5" s="319"/>
      <c r="R5" s="319"/>
      <c r="S5" s="320"/>
      <c r="T5" s="209"/>
      <c r="U5" s="191"/>
      <c r="V5" s="191"/>
      <c r="W5" s="191"/>
      <c r="X5" s="191"/>
      <c r="Y5" s="191"/>
      <c r="Z5" s="191"/>
      <c r="AA5" s="191"/>
      <c r="AB5" s="191"/>
      <c r="AC5" s="191"/>
      <c r="AD5" s="191"/>
      <c r="AE5" s="191"/>
      <c r="AF5" s="191"/>
      <c r="AG5" s="191"/>
      <c r="AH5" s="191"/>
      <c r="AI5" s="191"/>
      <c r="AJ5" s="191"/>
      <c r="AK5" s="191"/>
    </row>
    <row r="6" spans="1:37" ht="15" customHeight="1" x14ac:dyDescent="0.2">
      <c r="A6" s="321" t="s">
        <v>5</v>
      </c>
      <c r="B6" s="322"/>
      <c r="C6" s="318"/>
      <c r="D6" s="319"/>
      <c r="E6" s="319"/>
      <c r="F6" s="319"/>
      <c r="G6" s="319"/>
      <c r="H6" s="319"/>
      <c r="I6" s="319"/>
      <c r="J6" s="319"/>
      <c r="K6" s="319"/>
      <c r="L6" s="319"/>
      <c r="M6" s="319"/>
      <c r="N6" s="319"/>
      <c r="O6" s="319"/>
      <c r="P6" s="319"/>
      <c r="Q6" s="319"/>
      <c r="R6" s="319"/>
      <c r="S6" s="320"/>
      <c r="T6" s="209"/>
      <c r="U6" s="191"/>
      <c r="V6" s="191"/>
      <c r="W6" s="191"/>
      <c r="X6" s="191"/>
      <c r="Y6" s="191"/>
      <c r="Z6" s="191"/>
      <c r="AA6" s="191"/>
      <c r="AB6" s="191"/>
      <c r="AC6" s="191"/>
      <c r="AD6" s="191"/>
      <c r="AE6" s="191"/>
      <c r="AF6" s="191"/>
      <c r="AG6" s="191"/>
      <c r="AH6" s="191"/>
      <c r="AI6" s="191"/>
      <c r="AJ6" s="191"/>
      <c r="AK6" s="191"/>
    </row>
    <row r="7" spans="1:37" ht="27.75" customHeight="1" thickBot="1" x14ac:dyDescent="0.25">
      <c r="A7" s="323" t="s">
        <v>6</v>
      </c>
      <c r="B7" s="324"/>
      <c r="C7" s="325"/>
      <c r="D7" s="326"/>
      <c r="E7" s="326"/>
      <c r="F7" s="326"/>
      <c r="G7" s="326"/>
      <c r="H7" s="326"/>
      <c r="I7" s="326"/>
      <c r="J7" s="326"/>
      <c r="K7" s="326"/>
      <c r="L7" s="326"/>
      <c r="M7" s="326"/>
      <c r="N7" s="326"/>
      <c r="O7" s="326"/>
      <c r="P7" s="326"/>
      <c r="Q7" s="326"/>
      <c r="R7" s="326"/>
      <c r="S7" s="327"/>
      <c r="T7" s="209"/>
      <c r="U7" s="191"/>
      <c r="V7" s="191"/>
      <c r="W7" s="191"/>
      <c r="X7" s="191"/>
      <c r="Y7" s="191"/>
      <c r="Z7" s="191"/>
      <c r="AA7" s="191"/>
      <c r="AB7" s="191"/>
      <c r="AC7" s="191"/>
      <c r="AD7" s="191"/>
      <c r="AE7" s="191"/>
      <c r="AF7" s="191"/>
      <c r="AG7" s="191"/>
      <c r="AH7" s="191"/>
      <c r="AI7" s="191"/>
      <c r="AJ7" s="191"/>
      <c r="AK7" s="191"/>
    </row>
    <row r="8" spans="1:37" ht="15" customHeight="1" thickBot="1" x14ac:dyDescent="0.25">
      <c r="T8" s="209"/>
      <c r="U8" s="191"/>
      <c r="V8" s="191"/>
      <c r="W8" s="191"/>
      <c r="X8" s="191"/>
      <c r="Y8" s="191"/>
      <c r="Z8" s="191"/>
      <c r="AA8" s="191"/>
      <c r="AB8" s="191"/>
      <c r="AC8" s="191"/>
      <c r="AD8" s="191"/>
      <c r="AE8" s="191"/>
      <c r="AF8" s="191"/>
      <c r="AG8" s="191"/>
      <c r="AH8" s="191"/>
      <c r="AI8" s="191"/>
      <c r="AJ8" s="191"/>
      <c r="AK8" s="191"/>
    </row>
    <row r="9" spans="1:37" ht="15" customHeight="1" thickBot="1" x14ac:dyDescent="0.25">
      <c r="A9" s="331" t="s">
        <v>7</v>
      </c>
      <c r="B9" s="332"/>
      <c r="C9" s="332"/>
      <c r="D9" s="332"/>
      <c r="E9" s="332"/>
      <c r="F9" s="332"/>
      <c r="G9" s="332"/>
      <c r="H9" s="332"/>
      <c r="I9" s="332"/>
      <c r="J9" s="332"/>
      <c r="K9" s="332"/>
      <c r="L9" s="332"/>
      <c r="M9" s="332"/>
      <c r="N9" s="332"/>
      <c r="O9" s="332"/>
      <c r="P9" s="332"/>
      <c r="Q9" s="332"/>
      <c r="R9" s="332"/>
      <c r="S9" s="333"/>
      <c r="T9" s="209"/>
      <c r="U9" s="192"/>
      <c r="V9" s="191"/>
      <c r="W9" s="191"/>
      <c r="X9" s="191"/>
      <c r="Y9" s="191"/>
      <c r="Z9" s="191"/>
      <c r="AA9" s="191"/>
      <c r="AB9" s="191"/>
      <c r="AC9" s="191"/>
      <c r="AD9" s="191"/>
      <c r="AE9" s="191"/>
      <c r="AF9" s="191"/>
      <c r="AG9" s="191"/>
      <c r="AH9" s="191"/>
      <c r="AI9" s="191"/>
      <c r="AJ9" s="191"/>
      <c r="AK9" s="191"/>
    </row>
    <row r="10" spans="1:37" ht="15" hidden="1" customHeight="1" thickBot="1" x14ac:dyDescent="0.25">
      <c r="A10" s="32"/>
      <c r="B10" s="33"/>
      <c r="C10" s="33"/>
      <c r="D10" s="33"/>
      <c r="E10" s="33"/>
      <c r="F10" s="34" t="s">
        <v>8</v>
      </c>
      <c r="G10" s="34" t="s">
        <v>9</v>
      </c>
      <c r="H10" s="34" t="s">
        <v>10</v>
      </c>
      <c r="I10" s="34" t="s">
        <v>11</v>
      </c>
      <c r="J10" s="34" t="s">
        <v>12</v>
      </c>
      <c r="K10" s="34" t="s">
        <v>13</v>
      </c>
      <c r="L10" s="35"/>
      <c r="M10" s="35"/>
      <c r="N10" s="35"/>
      <c r="O10" s="35"/>
      <c r="P10" s="35"/>
      <c r="Q10" s="35"/>
      <c r="R10" s="35"/>
      <c r="S10" s="36"/>
      <c r="T10" s="209"/>
      <c r="U10" s="191"/>
      <c r="V10" s="191"/>
      <c r="W10" s="191"/>
      <c r="X10" s="191"/>
      <c r="Y10" s="191"/>
      <c r="Z10" s="191"/>
      <c r="AA10" s="191"/>
      <c r="AB10" s="191"/>
      <c r="AC10" s="191"/>
      <c r="AD10" s="191"/>
      <c r="AE10" s="191"/>
      <c r="AF10" s="191"/>
      <c r="AG10" s="191"/>
      <c r="AH10" s="191"/>
      <c r="AI10" s="191"/>
      <c r="AJ10" s="191"/>
      <c r="AK10" s="191"/>
    </row>
    <row r="11" spans="1:37" ht="15" hidden="1" customHeight="1" thickBot="1" x14ac:dyDescent="0.25">
      <c r="A11" s="334" t="s">
        <v>14</v>
      </c>
      <c r="B11" s="335"/>
      <c r="C11" s="335"/>
      <c r="D11" s="335"/>
      <c r="E11" s="336"/>
      <c r="F11" s="202">
        <v>1596</v>
      </c>
      <c r="G11" s="202">
        <v>1596</v>
      </c>
      <c r="H11" s="202">
        <v>1596</v>
      </c>
      <c r="I11" s="186">
        <v>1596</v>
      </c>
      <c r="J11" s="186">
        <v>1596</v>
      </c>
      <c r="K11" s="186">
        <v>1596</v>
      </c>
      <c r="L11" s="37"/>
      <c r="M11" s="37"/>
      <c r="N11" s="37"/>
      <c r="O11" s="37"/>
      <c r="P11" s="37"/>
      <c r="Q11" s="37"/>
      <c r="R11" s="37"/>
      <c r="S11" s="38"/>
      <c r="T11" s="209"/>
      <c r="U11" s="191"/>
      <c r="V11" s="191"/>
      <c r="W11" s="191"/>
      <c r="X11" s="191"/>
      <c r="Y11" s="191"/>
      <c r="Z11" s="191"/>
      <c r="AA11" s="191"/>
      <c r="AB11" s="191"/>
      <c r="AC11" s="191"/>
      <c r="AD11" s="191"/>
      <c r="AE11" s="191"/>
      <c r="AF11" s="191"/>
      <c r="AG11" s="191"/>
      <c r="AH11" s="191"/>
      <c r="AI11" s="191"/>
      <c r="AJ11" s="191"/>
      <c r="AK11" s="191"/>
    </row>
    <row r="12" spans="1:37" ht="21" hidden="1" customHeight="1" x14ac:dyDescent="0.2">
      <c r="A12" s="39"/>
      <c r="B12" s="40"/>
      <c r="C12" s="40"/>
      <c r="D12" s="40"/>
      <c r="E12" s="41"/>
      <c r="F12" s="42">
        <f>IF(F11&gt;1720,1720,F11)</f>
        <v>1596</v>
      </c>
      <c r="G12" s="42">
        <f t="shared" ref="G12:K12" si="0">IF(G11&gt;1720,1720,G11)</f>
        <v>1596</v>
      </c>
      <c r="H12" s="42">
        <f t="shared" si="0"/>
        <v>1596</v>
      </c>
      <c r="I12" s="42">
        <f t="shared" si="0"/>
        <v>1596</v>
      </c>
      <c r="J12" s="42">
        <f t="shared" si="0"/>
        <v>1596</v>
      </c>
      <c r="K12" s="42">
        <f t="shared" si="0"/>
        <v>1596</v>
      </c>
      <c r="L12" s="43"/>
      <c r="M12" s="43"/>
      <c r="N12" s="43"/>
      <c r="O12" s="43"/>
      <c r="P12" s="43"/>
      <c r="Q12" s="43"/>
      <c r="R12" s="43"/>
      <c r="S12" s="44"/>
      <c r="T12" s="209"/>
      <c r="U12" s="191"/>
      <c r="V12" s="191"/>
      <c r="W12" s="191"/>
      <c r="X12" s="191"/>
      <c r="Y12" s="191"/>
      <c r="Z12" s="191"/>
      <c r="AA12" s="191"/>
      <c r="AB12" s="191"/>
      <c r="AC12" s="191"/>
      <c r="AD12" s="191"/>
      <c r="AE12" s="191"/>
      <c r="AF12" s="191"/>
      <c r="AG12" s="191"/>
      <c r="AH12" s="191"/>
      <c r="AI12" s="191"/>
      <c r="AJ12" s="191"/>
      <c r="AK12" s="191"/>
    </row>
    <row r="13" spans="1:37" ht="15" customHeight="1" thickBot="1" x14ac:dyDescent="0.25">
      <c r="A13" s="337" t="s">
        <v>15</v>
      </c>
      <c r="B13" s="338"/>
      <c r="C13" s="338"/>
      <c r="D13" s="338"/>
      <c r="E13" s="338"/>
      <c r="F13" s="79"/>
      <c r="G13" s="79"/>
      <c r="H13" s="79"/>
      <c r="I13" s="79"/>
      <c r="J13" s="79"/>
      <c r="K13" s="79"/>
      <c r="L13" s="79"/>
      <c r="M13" s="79"/>
      <c r="N13" s="79"/>
      <c r="O13" s="79"/>
      <c r="P13" s="79"/>
      <c r="Q13" s="79"/>
      <c r="R13" s="79"/>
      <c r="S13" s="80"/>
      <c r="T13" s="209"/>
      <c r="U13" s="191"/>
      <c r="V13" s="191"/>
      <c r="W13" s="191"/>
      <c r="X13" s="191"/>
      <c r="Y13" s="191"/>
      <c r="Z13" s="191"/>
      <c r="AA13" s="191"/>
      <c r="AB13" s="191"/>
      <c r="AC13" s="191"/>
      <c r="AD13" s="191"/>
      <c r="AE13" s="191"/>
      <c r="AF13" s="191"/>
      <c r="AG13" s="191"/>
      <c r="AH13" s="191"/>
      <c r="AI13" s="191"/>
      <c r="AJ13" s="191"/>
      <c r="AK13" s="191"/>
    </row>
    <row r="14" spans="1:37" ht="32.450000000000003" customHeight="1" thickBot="1" x14ac:dyDescent="0.25">
      <c r="A14" s="339" t="s">
        <v>16</v>
      </c>
      <c r="B14" s="340"/>
      <c r="C14" s="340"/>
      <c r="D14" s="340"/>
      <c r="E14" s="340"/>
      <c r="F14" s="341" t="str">
        <f>IF(COUNTIFS($E$16:$E$87,"=b")&gt;0,"Jaarloonkost","bruto maandloon (2)")</f>
        <v>Jaarloonkost</v>
      </c>
      <c r="G14" s="342"/>
      <c r="H14" s="342"/>
      <c r="I14" s="342"/>
      <c r="J14" s="342"/>
      <c r="K14" s="343"/>
      <c r="L14" s="341" t="s">
        <v>17</v>
      </c>
      <c r="M14" s="342"/>
      <c r="N14" s="342"/>
      <c r="O14" s="342"/>
      <c r="P14" s="342"/>
      <c r="Q14" s="342"/>
      <c r="R14" s="343"/>
      <c r="S14" s="45"/>
      <c r="T14" s="209"/>
      <c r="U14" s="191"/>
      <c r="V14" s="191"/>
      <c r="W14" s="191"/>
      <c r="X14" s="191"/>
      <c r="Y14" s="191"/>
      <c r="Z14" s="191"/>
      <c r="AA14" s="191"/>
      <c r="AB14" s="191"/>
      <c r="AC14" s="191"/>
      <c r="AD14" s="191"/>
      <c r="AE14" s="191"/>
      <c r="AF14" s="191"/>
      <c r="AG14" s="191"/>
      <c r="AH14" s="191"/>
      <c r="AI14" s="191"/>
      <c r="AJ14" s="191"/>
      <c r="AK14" s="191"/>
    </row>
    <row r="15" spans="1:37" ht="106.9" customHeight="1" thickBot="1" x14ac:dyDescent="0.25">
      <c r="A15" s="347" t="s">
        <v>18</v>
      </c>
      <c r="B15" s="348"/>
      <c r="C15" s="348"/>
      <c r="D15" s="349"/>
      <c r="E15" s="219" t="s">
        <v>19</v>
      </c>
      <c r="F15" s="46" t="str">
        <f>IF(COUNTIFS($E$16:$E$87,"=b")&gt;0,"Jaarloonkost jaar 1","Vast maandloon jaar 1")</f>
        <v>Jaarloonkost jaar 1</v>
      </c>
      <c r="G15" s="46" t="str">
        <f>IF(COUNTIFS($E$16:$E$87,"=b")&gt;0,"Jaarloonkost jaar 2","Vast maandloon jaar 2")</f>
        <v>Jaarloonkost jaar 2</v>
      </c>
      <c r="H15" s="46" t="str">
        <f>IF(COUNTIFS($E$16:$E$87,"=b")&gt;0,"Jaarloonkost jaar 3","Vast maandloon jaar 3")</f>
        <v>Jaarloonkost jaar 3</v>
      </c>
      <c r="I15" s="46" t="str">
        <f>IF(COUNTIFS($E$16:$E$87,"=b")&gt;0,"Jaarloonkost jaar 4","Vast maandloon jaar 4")</f>
        <v>Jaarloonkost jaar 4</v>
      </c>
      <c r="J15" s="46" t="str">
        <f>IF(COUNTIFS($E$16:$E$87,"=b")&gt;0,"Jaarloonkost jaar 5","Vast maandloon jaar 5")</f>
        <v>Jaarloonkost jaar 5</v>
      </c>
      <c r="K15" s="47" t="str">
        <f>IF(COUNTIFS($E$16:$E$87,"=b")&gt;0,"Jaarloonkost jaar 6","Vast maandloon jaar 6")</f>
        <v>Jaarloonkost jaar 6</v>
      </c>
      <c r="L15" s="48" t="s">
        <v>20</v>
      </c>
      <c r="M15" s="49" t="s">
        <v>21</v>
      </c>
      <c r="N15" s="49" t="s">
        <v>22</v>
      </c>
      <c r="O15" s="107" t="s">
        <v>23</v>
      </c>
      <c r="P15" s="107" t="s">
        <v>24</v>
      </c>
      <c r="Q15" s="107" t="s">
        <v>25</v>
      </c>
      <c r="R15" s="50" t="s">
        <v>26</v>
      </c>
      <c r="S15" s="51" t="s">
        <v>27</v>
      </c>
      <c r="T15" s="209"/>
      <c r="U15" s="191"/>
      <c r="V15" s="191"/>
      <c r="W15" s="191"/>
      <c r="X15" s="191"/>
      <c r="Y15" s="191"/>
      <c r="Z15" s="191"/>
      <c r="AA15" s="191"/>
      <c r="AB15" s="191"/>
      <c r="AC15" s="191"/>
      <c r="AD15" s="191"/>
      <c r="AE15" s="191"/>
      <c r="AF15" s="191"/>
      <c r="AG15" s="191"/>
      <c r="AH15" s="191"/>
      <c r="AI15" s="191"/>
      <c r="AJ15" s="191"/>
      <c r="AK15" s="191"/>
    </row>
    <row r="16" spans="1:37" ht="13.5" customHeight="1" x14ac:dyDescent="0.2">
      <c r="A16" s="328"/>
      <c r="B16" s="329"/>
      <c r="C16" s="330"/>
      <c r="D16" s="330"/>
      <c r="E16" s="52" t="s">
        <v>105</v>
      </c>
      <c r="F16" s="199"/>
      <c r="G16" s="201"/>
      <c r="H16" s="200"/>
      <c r="I16" s="108"/>
      <c r="J16" s="109"/>
      <c r="K16" s="110"/>
      <c r="L16" s="59"/>
      <c r="M16" s="60"/>
      <c r="N16" s="60"/>
      <c r="O16" s="53"/>
      <c r="P16" s="122"/>
      <c r="Q16" s="123"/>
      <c r="R16" s="54">
        <f>SUM(L16:Q16)</f>
        <v>0</v>
      </c>
      <c r="S16" s="55">
        <f t="shared" ref="S16:S46" si="1">IF(E16="o",0,IF(COUNTIFS($E$16:$E$87,"=b")&gt;0,IF(E16="b",(F16/12*L16)+(G16/12*M16)+(H16/12*N16)+(I16/12*O16)+(J16/12*P16)+(K16/12*Q16),0),(F16*1.2%*$F$12/12*L16)+(G16*1.2%*$G$12/12*M16)+(H16*1.2%*$H$12/12*N16)+(I16*1.2%*$I$12/12*O16)+(J16*1.2%*$J$12/12*P16)+(K16*1.2%*$K$12/12*Q16)))</f>
        <v>0</v>
      </c>
      <c r="T16" s="209">
        <f>IF(E16="o",0,SUM(L16:Q16))</f>
        <v>0</v>
      </c>
      <c r="U16" s="191"/>
      <c r="V16" s="191"/>
      <c r="W16" s="191"/>
      <c r="X16" s="191"/>
      <c r="Y16" s="191"/>
      <c r="Z16" s="191"/>
      <c r="AA16" s="191"/>
      <c r="AB16" s="191"/>
      <c r="AC16" s="191"/>
      <c r="AD16" s="191"/>
      <c r="AE16" s="191"/>
      <c r="AF16" s="191"/>
      <c r="AG16" s="191"/>
      <c r="AH16" s="191"/>
      <c r="AI16" s="191"/>
      <c r="AJ16" s="191"/>
      <c r="AK16" s="191"/>
    </row>
    <row r="17" spans="1:37" ht="13.5" customHeight="1" x14ac:dyDescent="0.2">
      <c r="A17" s="316"/>
      <c r="B17" s="236"/>
      <c r="C17" s="317"/>
      <c r="D17" s="317"/>
      <c r="E17" s="52"/>
      <c r="F17" s="199"/>
      <c r="G17" s="103"/>
      <c r="H17" s="200"/>
      <c r="I17" s="111"/>
      <c r="J17" s="112"/>
      <c r="K17" s="113"/>
      <c r="L17" s="59"/>
      <c r="M17" s="60"/>
      <c r="N17" s="60"/>
      <c r="O17" s="56"/>
      <c r="P17" s="124"/>
      <c r="Q17" s="125"/>
      <c r="R17" s="54">
        <f t="shared" ref="R17:R80" si="2">SUM(L17:Q17)</f>
        <v>0</v>
      </c>
      <c r="S17" s="55">
        <f t="shared" si="1"/>
        <v>0</v>
      </c>
      <c r="T17" s="209">
        <f t="shared" ref="T17:T80" si="3">IF(E17="o",0,SUM(L17:Q17))</f>
        <v>0</v>
      </c>
      <c r="U17" s="191"/>
      <c r="V17" s="191"/>
      <c r="W17" s="191"/>
      <c r="X17" s="191"/>
      <c r="Y17" s="191"/>
      <c r="Z17" s="191"/>
      <c r="AA17" s="191"/>
      <c r="AB17" s="191"/>
      <c r="AC17" s="191"/>
      <c r="AD17" s="191"/>
      <c r="AE17" s="191"/>
      <c r="AF17" s="191"/>
      <c r="AG17" s="191"/>
      <c r="AH17" s="191"/>
      <c r="AI17" s="191"/>
      <c r="AJ17" s="191"/>
      <c r="AK17" s="191"/>
    </row>
    <row r="18" spans="1:37" ht="13.5" customHeight="1" x14ac:dyDescent="0.2">
      <c r="A18" s="316"/>
      <c r="B18" s="236"/>
      <c r="C18" s="317"/>
      <c r="D18" s="317"/>
      <c r="E18" s="52"/>
      <c r="F18" s="199"/>
      <c r="G18" s="103"/>
      <c r="H18" s="200"/>
      <c r="I18" s="114"/>
      <c r="J18" s="115"/>
      <c r="K18" s="116"/>
      <c r="L18" s="59"/>
      <c r="M18" s="60"/>
      <c r="N18" s="60"/>
      <c r="O18" s="56"/>
      <c r="P18" s="124"/>
      <c r="Q18" s="125"/>
      <c r="R18" s="54">
        <f t="shared" si="2"/>
        <v>0</v>
      </c>
      <c r="S18" s="55">
        <f t="shared" si="1"/>
        <v>0</v>
      </c>
      <c r="T18" s="209">
        <f t="shared" si="3"/>
        <v>0</v>
      </c>
      <c r="U18" s="191"/>
      <c r="V18" s="191"/>
      <c r="W18" s="191"/>
      <c r="X18" s="191"/>
      <c r="Y18" s="191"/>
      <c r="Z18" s="191"/>
      <c r="AA18" s="191"/>
      <c r="AB18" s="191"/>
      <c r="AC18" s="191"/>
      <c r="AD18" s="191"/>
      <c r="AE18" s="191"/>
      <c r="AF18" s="191"/>
      <c r="AG18" s="191"/>
      <c r="AH18" s="191"/>
      <c r="AI18" s="191"/>
      <c r="AJ18" s="191"/>
      <c r="AK18" s="191"/>
    </row>
    <row r="19" spans="1:37" ht="13.5" customHeight="1" x14ac:dyDescent="0.2">
      <c r="A19" s="316"/>
      <c r="B19" s="236"/>
      <c r="C19" s="317"/>
      <c r="D19" s="317"/>
      <c r="E19" s="52"/>
      <c r="F19" s="199"/>
      <c r="G19" s="103"/>
      <c r="H19" s="200"/>
      <c r="I19" s="117"/>
      <c r="J19" s="118"/>
      <c r="K19" s="119"/>
      <c r="L19" s="59"/>
      <c r="M19" s="60"/>
      <c r="N19" s="60"/>
      <c r="O19" s="62"/>
      <c r="P19" s="126"/>
      <c r="Q19" s="127"/>
      <c r="R19" s="54">
        <f t="shared" si="2"/>
        <v>0</v>
      </c>
      <c r="S19" s="55">
        <f t="shared" si="1"/>
        <v>0</v>
      </c>
      <c r="T19" s="209">
        <f t="shared" si="3"/>
        <v>0</v>
      </c>
      <c r="U19" s="193"/>
      <c r="V19" s="191"/>
      <c r="W19" s="191"/>
      <c r="X19" s="191"/>
      <c r="Y19" s="191"/>
      <c r="Z19" s="191"/>
      <c r="AA19" s="191"/>
      <c r="AB19" s="191"/>
      <c r="AC19" s="191"/>
      <c r="AD19" s="191"/>
      <c r="AE19" s="191"/>
      <c r="AF19" s="191"/>
      <c r="AG19" s="191"/>
      <c r="AH19" s="191"/>
      <c r="AI19" s="191"/>
      <c r="AJ19" s="191"/>
      <c r="AK19" s="191"/>
    </row>
    <row r="20" spans="1:37" ht="13.5" customHeight="1" x14ac:dyDescent="0.2">
      <c r="A20" s="316"/>
      <c r="B20" s="236"/>
      <c r="C20" s="317"/>
      <c r="D20" s="317"/>
      <c r="E20" s="52"/>
      <c r="F20" s="199"/>
      <c r="G20" s="103"/>
      <c r="H20" s="200"/>
      <c r="I20" s="117"/>
      <c r="J20" s="118"/>
      <c r="K20" s="119"/>
      <c r="L20" s="59"/>
      <c r="M20" s="60"/>
      <c r="N20" s="60"/>
      <c r="O20" s="62"/>
      <c r="P20" s="126"/>
      <c r="Q20" s="127"/>
      <c r="R20" s="54">
        <f t="shared" si="2"/>
        <v>0</v>
      </c>
      <c r="S20" s="55">
        <f t="shared" si="1"/>
        <v>0</v>
      </c>
      <c r="T20" s="209">
        <f t="shared" si="3"/>
        <v>0</v>
      </c>
      <c r="U20" s="191"/>
      <c r="V20" s="191"/>
      <c r="W20" s="191"/>
      <c r="X20" s="191"/>
      <c r="Y20" s="191"/>
      <c r="Z20" s="191"/>
      <c r="AA20" s="191"/>
      <c r="AB20" s="191"/>
      <c r="AC20" s="191"/>
      <c r="AD20" s="191"/>
      <c r="AE20" s="191"/>
      <c r="AF20" s="191"/>
      <c r="AG20" s="191"/>
      <c r="AH20" s="191"/>
      <c r="AI20" s="191"/>
      <c r="AJ20" s="191"/>
      <c r="AK20" s="191"/>
    </row>
    <row r="21" spans="1:37" ht="13.5" customHeight="1" x14ac:dyDescent="0.2">
      <c r="A21" s="316"/>
      <c r="B21" s="236"/>
      <c r="C21" s="317"/>
      <c r="D21" s="317"/>
      <c r="E21" s="52"/>
      <c r="F21" s="199"/>
      <c r="G21" s="103"/>
      <c r="H21" s="200"/>
      <c r="I21" s="117"/>
      <c r="J21" s="118"/>
      <c r="K21" s="119"/>
      <c r="L21" s="59"/>
      <c r="M21" s="60"/>
      <c r="N21" s="60"/>
      <c r="O21" s="62"/>
      <c r="P21" s="126"/>
      <c r="Q21" s="127"/>
      <c r="R21" s="54">
        <f t="shared" si="2"/>
        <v>0</v>
      </c>
      <c r="S21" s="55">
        <f t="shared" si="1"/>
        <v>0</v>
      </c>
      <c r="T21" s="209">
        <f t="shared" si="3"/>
        <v>0</v>
      </c>
      <c r="U21" s="191"/>
      <c r="V21" s="191"/>
      <c r="W21" s="191"/>
      <c r="X21" s="191"/>
      <c r="Y21" s="191"/>
      <c r="Z21" s="191"/>
      <c r="AA21" s="191"/>
      <c r="AB21" s="191"/>
      <c r="AC21" s="191"/>
      <c r="AD21" s="191"/>
      <c r="AE21" s="191"/>
      <c r="AF21" s="191"/>
      <c r="AG21" s="191"/>
      <c r="AH21" s="191"/>
      <c r="AI21" s="191"/>
      <c r="AJ21" s="191"/>
      <c r="AK21" s="191"/>
    </row>
    <row r="22" spans="1:37" ht="13.5" customHeight="1" x14ac:dyDescent="0.2">
      <c r="A22" s="316"/>
      <c r="B22" s="236"/>
      <c r="C22" s="317"/>
      <c r="D22" s="317"/>
      <c r="E22" s="52"/>
      <c r="F22" s="199"/>
      <c r="G22" s="103"/>
      <c r="H22" s="200"/>
      <c r="I22" s="117"/>
      <c r="J22" s="118"/>
      <c r="K22" s="119"/>
      <c r="L22" s="59"/>
      <c r="M22" s="60"/>
      <c r="N22" s="60"/>
      <c r="O22" s="62"/>
      <c r="P22" s="126"/>
      <c r="Q22" s="127"/>
      <c r="R22" s="54">
        <f t="shared" si="2"/>
        <v>0</v>
      </c>
      <c r="S22" s="55">
        <f t="shared" si="1"/>
        <v>0</v>
      </c>
      <c r="T22" s="209">
        <f>IF(E22="o",0,SUM(L22:Q22))</f>
        <v>0</v>
      </c>
      <c r="U22" s="191"/>
      <c r="V22" s="191"/>
      <c r="W22" s="191"/>
      <c r="X22" s="191"/>
      <c r="Y22" s="191"/>
      <c r="Z22" s="191"/>
      <c r="AA22" s="191"/>
      <c r="AB22" s="191"/>
      <c r="AC22" s="191"/>
      <c r="AD22" s="191"/>
      <c r="AE22" s="191"/>
      <c r="AF22" s="191"/>
      <c r="AG22" s="191"/>
      <c r="AH22" s="191"/>
      <c r="AI22" s="191"/>
      <c r="AJ22" s="191"/>
      <c r="AK22" s="191"/>
    </row>
    <row r="23" spans="1:37" ht="13.5" customHeight="1" x14ac:dyDescent="0.2">
      <c r="A23" s="316"/>
      <c r="B23" s="236"/>
      <c r="C23" s="317"/>
      <c r="D23" s="317"/>
      <c r="E23" s="52"/>
      <c r="F23" s="199"/>
      <c r="G23" s="103"/>
      <c r="H23" s="200"/>
      <c r="I23" s="117"/>
      <c r="J23" s="118"/>
      <c r="K23" s="119"/>
      <c r="L23" s="59"/>
      <c r="M23" s="60"/>
      <c r="N23" s="60"/>
      <c r="O23" s="62"/>
      <c r="P23" s="126"/>
      <c r="Q23" s="127"/>
      <c r="R23" s="54">
        <f t="shared" si="2"/>
        <v>0</v>
      </c>
      <c r="S23" s="55">
        <f t="shared" si="1"/>
        <v>0</v>
      </c>
      <c r="T23" s="209">
        <f t="shared" si="3"/>
        <v>0</v>
      </c>
      <c r="U23" s="191"/>
      <c r="V23" s="191"/>
      <c r="W23" s="191"/>
      <c r="X23" s="191"/>
      <c r="Y23" s="191"/>
      <c r="Z23" s="191"/>
      <c r="AA23" s="191"/>
      <c r="AB23" s="191"/>
      <c r="AC23" s="191"/>
      <c r="AD23" s="191"/>
      <c r="AE23" s="191"/>
      <c r="AF23" s="191"/>
      <c r="AG23" s="191"/>
      <c r="AH23" s="191"/>
      <c r="AI23" s="191"/>
      <c r="AJ23" s="191"/>
      <c r="AK23" s="191"/>
    </row>
    <row r="24" spans="1:37" ht="13.5" customHeight="1" x14ac:dyDescent="0.2">
      <c r="A24" s="234"/>
      <c r="B24" s="235"/>
      <c r="C24" s="235"/>
      <c r="D24" s="236"/>
      <c r="E24" s="52"/>
      <c r="F24" s="199"/>
      <c r="G24" s="103"/>
      <c r="H24" s="200"/>
      <c r="I24" s="117"/>
      <c r="J24" s="118"/>
      <c r="K24" s="119"/>
      <c r="L24" s="59"/>
      <c r="M24" s="60"/>
      <c r="N24" s="60"/>
      <c r="O24" s="62"/>
      <c r="P24" s="126"/>
      <c r="Q24" s="127"/>
      <c r="R24" s="54">
        <f t="shared" si="2"/>
        <v>0</v>
      </c>
      <c r="S24" s="55">
        <f t="shared" si="1"/>
        <v>0</v>
      </c>
      <c r="T24" s="209">
        <f t="shared" si="3"/>
        <v>0</v>
      </c>
      <c r="U24" s="191"/>
      <c r="V24" s="191"/>
      <c r="W24" s="191"/>
      <c r="X24" s="191"/>
      <c r="Y24" s="191"/>
      <c r="Z24" s="191"/>
      <c r="AA24" s="191"/>
      <c r="AB24" s="191"/>
      <c r="AC24" s="191"/>
      <c r="AD24" s="191"/>
      <c r="AE24" s="191"/>
      <c r="AF24" s="191"/>
      <c r="AG24" s="191"/>
      <c r="AH24" s="191"/>
      <c r="AI24" s="191"/>
      <c r="AJ24" s="191"/>
      <c r="AK24" s="191"/>
    </row>
    <row r="25" spans="1:37" ht="13.5" customHeight="1" x14ac:dyDescent="0.2">
      <c r="A25" s="234"/>
      <c r="B25" s="235"/>
      <c r="C25" s="235"/>
      <c r="D25" s="236"/>
      <c r="E25" s="52"/>
      <c r="F25" s="199"/>
      <c r="G25" s="103"/>
      <c r="H25" s="200"/>
      <c r="I25" s="117"/>
      <c r="J25" s="118"/>
      <c r="K25" s="119"/>
      <c r="L25" s="59"/>
      <c r="M25" s="60"/>
      <c r="N25" s="60"/>
      <c r="O25" s="62"/>
      <c r="P25" s="126"/>
      <c r="Q25" s="127"/>
      <c r="R25" s="54">
        <f t="shared" si="2"/>
        <v>0</v>
      </c>
      <c r="S25" s="55">
        <f t="shared" si="1"/>
        <v>0</v>
      </c>
      <c r="T25" s="209">
        <f t="shared" si="3"/>
        <v>0</v>
      </c>
      <c r="U25" s="191"/>
      <c r="V25" s="191"/>
      <c r="W25" s="191"/>
      <c r="X25" s="191"/>
      <c r="Y25" s="191"/>
      <c r="Z25" s="191"/>
      <c r="AA25" s="191"/>
      <c r="AB25" s="191"/>
      <c r="AC25" s="191"/>
      <c r="AD25" s="191"/>
      <c r="AE25" s="191"/>
      <c r="AF25" s="191"/>
      <c r="AG25" s="191"/>
      <c r="AH25" s="191"/>
      <c r="AI25" s="191"/>
      <c r="AJ25" s="191"/>
      <c r="AK25" s="191"/>
    </row>
    <row r="26" spans="1:37" ht="13.5" customHeight="1" x14ac:dyDescent="0.2">
      <c r="A26" s="234"/>
      <c r="B26" s="235"/>
      <c r="C26" s="235"/>
      <c r="D26" s="236"/>
      <c r="E26" s="52"/>
      <c r="F26" s="199"/>
      <c r="G26" s="101"/>
      <c r="H26" s="200"/>
      <c r="I26" s="117"/>
      <c r="J26" s="118"/>
      <c r="K26" s="119"/>
      <c r="L26" s="59"/>
      <c r="M26" s="60"/>
      <c r="N26" s="60"/>
      <c r="O26" s="62"/>
      <c r="P26" s="126"/>
      <c r="Q26" s="127"/>
      <c r="R26" s="54">
        <f t="shared" si="2"/>
        <v>0</v>
      </c>
      <c r="S26" s="55">
        <f t="shared" si="1"/>
        <v>0</v>
      </c>
      <c r="T26" s="209">
        <f t="shared" si="3"/>
        <v>0</v>
      </c>
      <c r="U26" s="191"/>
      <c r="V26" s="191"/>
      <c r="W26" s="191"/>
      <c r="X26" s="191"/>
      <c r="Y26" s="191"/>
      <c r="Z26" s="191"/>
      <c r="AA26" s="191"/>
      <c r="AB26" s="191"/>
      <c r="AC26" s="191"/>
      <c r="AD26" s="191"/>
      <c r="AE26" s="191"/>
      <c r="AF26" s="191"/>
      <c r="AG26" s="191"/>
      <c r="AH26" s="191"/>
      <c r="AI26" s="191"/>
      <c r="AJ26" s="191"/>
      <c r="AK26" s="191"/>
    </row>
    <row r="27" spans="1:37" ht="13.5" customHeight="1" x14ac:dyDescent="0.2">
      <c r="A27" s="234"/>
      <c r="B27" s="235"/>
      <c r="C27" s="235"/>
      <c r="D27" s="236"/>
      <c r="E27" s="52"/>
      <c r="F27" s="102"/>
      <c r="G27" s="103"/>
      <c r="H27" s="103"/>
      <c r="I27" s="117"/>
      <c r="J27" s="118"/>
      <c r="K27" s="119"/>
      <c r="L27" s="59"/>
      <c r="M27" s="60"/>
      <c r="N27" s="60"/>
      <c r="O27" s="62"/>
      <c r="P27" s="126"/>
      <c r="Q27" s="127"/>
      <c r="R27" s="54">
        <f t="shared" si="2"/>
        <v>0</v>
      </c>
      <c r="S27" s="55">
        <f t="shared" si="1"/>
        <v>0</v>
      </c>
      <c r="T27" s="209">
        <f t="shared" si="3"/>
        <v>0</v>
      </c>
      <c r="U27" s="191"/>
      <c r="V27" s="191"/>
      <c r="W27" s="191"/>
      <c r="X27" s="191"/>
      <c r="Y27" s="191"/>
      <c r="Z27" s="191"/>
      <c r="AA27" s="191"/>
      <c r="AB27" s="191"/>
      <c r="AC27" s="191"/>
      <c r="AD27" s="191"/>
      <c r="AE27" s="191"/>
      <c r="AF27" s="191"/>
      <c r="AG27" s="191"/>
      <c r="AH27" s="191"/>
      <c r="AI27" s="191"/>
      <c r="AJ27" s="191"/>
      <c r="AK27" s="191"/>
    </row>
    <row r="28" spans="1:37" ht="13.5" customHeight="1" x14ac:dyDescent="0.2">
      <c r="A28" s="234"/>
      <c r="B28" s="235"/>
      <c r="C28" s="235"/>
      <c r="D28" s="236"/>
      <c r="E28" s="52"/>
      <c r="F28" s="102"/>
      <c r="G28" s="103"/>
      <c r="H28" s="103"/>
      <c r="I28" s="117"/>
      <c r="J28" s="118"/>
      <c r="K28" s="119"/>
      <c r="L28" s="59"/>
      <c r="M28" s="60"/>
      <c r="N28" s="60"/>
      <c r="O28" s="62"/>
      <c r="P28" s="126"/>
      <c r="Q28" s="127"/>
      <c r="R28" s="54">
        <f t="shared" si="2"/>
        <v>0</v>
      </c>
      <c r="S28" s="55">
        <f t="shared" si="1"/>
        <v>0</v>
      </c>
      <c r="T28" s="209">
        <f t="shared" si="3"/>
        <v>0</v>
      </c>
      <c r="U28" s="191"/>
      <c r="V28" s="191"/>
      <c r="W28" s="191"/>
      <c r="X28" s="191"/>
      <c r="Y28" s="191"/>
      <c r="Z28" s="191"/>
      <c r="AA28" s="191"/>
      <c r="AB28" s="191"/>
      <c r="AC28" s="191"/>
      <c r="AD28" s="191"/>
      <c r="AE28" s="191"/>
      <c r="AF28" s="191"/>
      <c r="AG28" s="191"/>
      <c r="AH28" s="191"/>
      <c r="AI28" s="191"/>
      <c r="AJ28" s="191"/>
      <c r="AK28" s="191"/>
    </row>
    <row r="29" spans="1:37" ht="13.5" customHeight="1" x14ac:dyDescent="0.2">
      <c r="A29" s="234"/>
      <c r="B29" s="235"/>
      <c r="C29" s="235"/>
      <c r="D29" s="236"/>
      <c r="E29" s="52"/>
      <c r="F29" s="102"/>
      <c r="G29" s="103"/>
      <c r="H29" s="103"/>
      <c r="I29" s="117"/>
      <c r="J29" s="118"/>
      <c r="K29" s="119"/>
      <c r="L29" s="59"/>
      <c r="M29" s="60"/>
      <c r="N29" s="60"/>
      <c r="O29" s="62"/>
      <c r="P29" s="126"/>
      <c r="Q29" s="127"/>
      <c r="R29" s="54">
        <f t="shared" si="2"/>
        <v>0</v>
      </c>
      <c r="S29" s="55">
        <f t="shared" si="1"/>
        <v>0</v>
      </c>
      <c r="T29" s="209">
        <f t="shared" si="3"/>
        <v>0</v>
      </c>
      <c r="U29" s="191"/>
      <c r="V29" s="191"/>
      <c r="W29" s="191"/>
      <c r="X29" s="191"/>
      <c r="Y29" s="191"/>
      <c r="Z29" s="191"/>
      <c r="AA29" s="191"/>
      <c r="AB29" s="191"/>
      <c r="AC29" s="191"/>
      <c r="AD29" s="191"/>
      <c r="AE29" s="191"/>
      <c r="AF29" s="191"/>
      <c r="AG29" s="191"/>
      <c r="AH29" s="191"/>
      <c r="AI29" s="191"/>
      <c r="AJ29" s="191"/>
      <c r="AK29" s="191"/>
    </row>
    <row r="30" spans="1:37" ht="13.5" customHeight="1" x14ac:dyDescent="0.2">
      <c r="A30" s="234"/>
      <c r="B30" s="235"/>
      <c r="C30" s="235"/>
      <c r="D30" s="236"/>
      <c r="E30" s="52"/>
      <c r="F30" s="102"/>
      <c r="G30" s="103"/>
      <c r="H30" s="103"/>
      <c r="I30" s="117"/>
      <c r="J30" s="118"/>
      <c r="K30" s="119"/>
      <c r="L30" s="59"/>
      <c r="M30" s="60"/>
      <c r="N30" s="60"/>
      <c r="O30" s="62"/>
      <c r="P30" s="126"/>
      <c r="Q30" s="127"/>
      <c r="R30" s="54">
        <f t="shared" si="2"/>
        <v>0</v>
      </c>
      <c r="S30" s="55">
        <f t="shared" si="1"/>
        <v>0</v>
      </c>
      <c r="T30" s="209">
        <f t="shared" si="3"/>
        <v>0</v>
      </c>
      <c r="U30" s="191"/>
      <c r="V30" s="191"/>
      <c r="W30" s="191"/>
      <c r="X30" s="191"/>
      <c r="Y30" s="191"/>
      <c r="Z30" s="191"/>
      <c r="AA30" s="191"/>
      <c r="AB30" s="191"/>
      <c r="AC30" s="191"/>
      <c r="AD30" s="191"/>
      <c r="AE30" s="191"/>
      <c r="AF30" s="191"/>
      <c r="AG30" s="191"/>
      <c r="AH30" s="191"/>
      <c r="AI30" s="191"/>
      <c r="AJ30" s="191"/>
      <c r="AK30" s="191"/>
    </row>
    <row r="31" spans="1:37" ht="13.5" customHeight="1" x14ac:dyDescent="0.2">
      <c r="A31" s="234"/>
      <c r="B31" s="235"/>
      <c r="C31" s="235"/>
      <c r="D31" s="236"/>
      <c r="E31" s="52"/>
      <c r="F31" s="102"/>
      <c r="G31" s="103"/>
      <c r="H31" s="103"/>
      <c r="I31" s="117"/>
      <c r="J31" s="118"/>
      <c r="K31" s="119"/>
      <c r="L31" s="59"/>
      <c r="M31" s="60"/>
      <c r="N31" s="60"/>
      <c r="O31" s="62"/>
      <c r="P31" s="126"/>
      <c r="Q31" s="127"/>
      <c r="R31" s="54">
        <f t="shared" si="2"/>
        <v>0</v>
      </c>
      <c r="S31" s="55">
        <f t="shared" si="1"/>
        <v>0</v>
      </c>
      <c r="T31" s="209">
        <f t="shared" si="3"/>
        <v>0</v>
      </c>
      <c r="U31" s="191"/>
      <c r="V31" s="191"/>
      <c r="W31" s="191"/>
      <c r="X31" s="191"/>
      <c r="Y31" s="191"/>
      <c r="Z31" s="191"/>
      <c r="AA31" s="191"/>
      <c r="AB31" s="191"/>
      <c r="AC31" s="191"/>
      <c r="AD31" s="191"/>
      <c r="AE31" s="191"/>
      <c r="AF31" s="191"/>
      <c r="AG31" s="191"/>
      <c r="AH31" s="191"/>
      <c r="AI31" s="191"/>
      <c r="AJ31" s="191"/>
      <c r="AK31" s="191"/>
    </row>
    <row r="32" spans="1:37" ht="13.5" customHeight="1" x14ac:dyDescent="0.2">
      <c r="A32" s="328"/>
      <c r="B32" s="329"/>
      <c r="C32" s="330"/>
      <c r="D32" s="330"/>
      <c r="E32" s="52"/>
      <c r="F32" s="102"/>
      <c r="G32" s="103"/>
      <c r="H32" s="103"/>
      <c r="I32" s="117"/>
      <c r="J32" s="118"/>
      <c r="K32" s="119"/>
      <c r="L32" s="59"/>
      <c r="M32" s="60"/>
      <c r="N32" s="60"/>
      <c r="O32" s="62"/>
      <c r="P32" s="126"/>
      <c r="Q32" s="127"/>
      <c r="R32" s="54">
        <f t="shared" si="2"/>
        <v>0</v>
      </c>
      <c r="S32" s="55">
        <f t="shared" si="1"/>
        <v>0</v>
      </c>
      <c r="T32" s="209">
        <f t="shared" si="3"/>
        <v>0</v>
      </c>
      <c r="U32" s="191"/>
      <c r="V32" s="191"/>
      <c r="W32" s="191"/>
      <c r="X32" s="191"/>
      <c r="Y32" s="191"/>
      <c r="Z32" s="191"/>
      <c r="AA32" s="191"/>
      <c r="AB32" s="191"/>
      <c r="AC32" s="191"/>
      <c r="AD32" s="191"/>
      <c r="AE32" s="191"/>
      <c r="AF32" s="191"/>
      <c r="AG32" s="191"/>
      <c r="AH32" s="191"/>
      <c r="AI32" s="191"/>
      <c r="AJ32" s="191"/>
      <c r="AK32" s="191"/>
    </row>
    <row r="33" spans="1:37" ht="13.5" customHeight="1" x14ac:dyDescent="0.2">
      <c r="A33" s="316"/>
      <c r="B33" s="236"/>
      <c r="C33" s="317"/>
      <c r="D33" s="317"/>
      <c r="E33" s="52"/>
      <c r="F33" s="102"/>
      <c r="G33" s="103"/>
      <c r="H33" s="103"/>
      <c r="I33" s="117"/>
      <c r="J33" s="118"/>
      <c r="K33" s="119"/>
      <c r="L33" s="59"/>
      <c r="M33" s="60"/>
      <c r="N33" s="60"/>
      <c r="O33" s="62"/>
      <c r="P33" s="126"/>
      <c r="Q33" s="127"/>
      <c r="R33" s="54">
        <f t="shared" si="2"/>
        <v>0</v>
      </c>
      <c r="S33" s="55">
        <f t="shared" si="1"/>
        <v>0</v>
      </c>
      <c r="T33" s="209">
        <f t="shared" si="3"/>
        <v>0</v>
      </c>
      <c r="U33" s="191"/>
      <c r="V33" s="191"/>
      <c r="W33" s="191"/>
      <c r="X33" s="191"/>
      <c r="Y33" s="191"/>
      <c r="Z33" s="191"/>
      <c r="AA33" s="191"/>
      <c r="AB33" s="191"/>
      <c r="AC33" s="191"/>
      <c r="AD33" s="191"/>
      <c r="AE33" s="191"/>
      <c r="AF33" s="191"/>
      <c r="AG33" s="191"/>
      <c r="AH33" s="191"/>
      <c r="AI33" s="191"/>
      <c r="AJ33" s="191"/>
      <c r="AK33" s="191"/>
    </row>
    <row r="34" spans="1:37" ht="13.5" customHeight="1" x14ac:dyDescent="0.2">
      <c r="A34" s="316"/>
      <c r="B34" s="236"/>
      <c r="C34" s="317"/>
      <c r="D34" s="317"/>
      <c r="E34" s="52"/>
      <c r="F34" s="102"/>
      <c r="G34" s="103"/>
      <c r="H34" s="103"/>
      <c r="I34" s="117"/>
      <c r="J34" s="118"/>
      <c r="K34" s="119"/>
      <c r="L34" s="59"/>
      <c r="M34" s="60"/>
      <c r="N34" s="60"/>
      <c r="O34" s="62"/>
      <c r="P34" s="126"/>
      <c r="Q34" s="127"/>
      <c r="R34" s="54">
        <f t="shared" si="2"/>
        <v>0</v>
      </c>
      <c r="S34" s="55">
        <f t="shared" si="1"/>
        <v>0</v>
      </c>
      <c r="T34" s="209">
        <f t="shared" si="3"/>
        <v>0</v>
      </c>
      <c r="U34" s="191"/>
      <c r="V34" s="191"/>
      <c r="W34" s="191"/>
      <c r="X34" s="191"/>
      <c r="Y34" s="191"/>
      <c r="Z34" s="191"/>
      <c r="AA34" s="191"/>
      <c r="AB34" s="191"/>
      <c r="AC34" s="191"/>
      <c r="AD34" s="191"/>
      <c r="AE34" s="191"/>
      <c r="AF34" s="191"/>
      <c r="AG34" s="191"/>
      <c r="AH34" s="191"/>
      <c r="AI34" s="191"/>
      <c r="AJ34" s="191"/>
      <c r="AK34" s="191"/>
    </row>
    <row r="35" spans="1:37" ht="13.5" customHeight="1" x14ac:dyDescent="0.2">
      <c r="A35" s="316"/>
      <c r="B35" s="236"/>
      <c r="C35" s="317"/>
      <c r="D35" s="317"/>
      <c r="E35" s="52"/>
      <c r="F35" s="102"/>
      <c r="G35" s="103"/>
      <c r="H35" s="103"/>
      <c r="I35" s="117"/>
      <c r="J35" s="118"/>
      <c r="K35" s="119"/>
      <c r="L35" s="59"/>
      <c r="M35" s="60"/>
      <c r="N35" s="60"/>
      <c r="O35" s="62"/>
      <c r="P35" s="126"/>
      <c r="Q35" s="127"/>
      <c r="R35" s="54">
        <f t="shared" si="2"/>
        <v>0</v>
      </c>
      <c r="S35" s="55">
        <f t="shared" si="1"/>
        <v>0</v>
      </c>
      <c r="T35" s="209">
        <f t="shared" si="3"/>
        <v>0</v>
      </c>
      <c r="U35" s="191"/>
      <c r="V35" s="191"/>
      <c r="W35" s="191"/>
      <c r="X35" s="191"/>
      <c r="Y35" s="191"/>
      <c r="Z35" s="191"/>
      <c r="AA35" s="191"/>
      <c r="AB35" s="191"/>
      <c r="AC35" s="191"/>
      <c r="AD35" s="191"/>
      <c r="AE35" s="191"/>
      <c r="AF35" s="191"/>
      <c r="AG35" s="191"/>
      <c r="AH35" s="191"/>
      <c r="AI35" s="191"/>
      <c r="AJ35" s="191"/>
      <c r="AK35" s="191"/>
    </row>
    <row r="36" spans="1:37" ht="13.5" customHeight="1" x14ac:dyDescent="0.2">
      <c r="A36" s="316"/>
      <c r="B36" s="236"/>
      <c r="C36" s="317"/>
      <c r="D36" s="317"/>
      <c r="E36" s="52"/>
      <c r="F36" s="102"/>
      <c r="G36" s="103"/>
      <c r="H36" s="103"/>
      <c r="I36" s="117"/>
      <c r="J36" s="118"/>
      <c r="K36" s="119"/>
      <c r="L36" s="59"/>
      <c r="M36" s="60"/>
      <c r="N36" s="60"/>
      <c r="O36" s="62"/>
      <c r="P36" s="126"/>
      <c r="Q36" s="127"/>
      <c r="R36" s="54">
        <f t="shared" si="2"/>
        <v>0</v>
      </c>
      <c r="S36" s="55">
        <f t="shared" si="1"/>
        <v>0</v>
      </c>
      <c r="T36" s="209">
        <f t="shared" si="3"/>
        <v>0</v>
      </c>
      <c r="U36" s="191"/>
      <c r="V36" s="191"/>
      <c r="W36" s="191"/>
      <c r="X36" s="191"/>
      <c r="Y36" s="191"/>
      <c r="Z36" s="191"/>
      <c r="AA36" s="191"/>
      <c r="AB36" s="191"/>
      <c r="AC36" s="191"/>
      <c r="AD36" s="191"/>
      <c r="AE36" s="191"/>
      <c r="AF36" s="191"/>
      <c r="AG36" s="191"/>
      <c r="AH36" s="191"/>
      <c r="AI36" s="191"/>
      <c r="AJ36" s="191"/>
      <c r="AK36" s="191"/>
    </row>
    <row r="37" spans="1:37" ht="13.5" customHeight="1" x14ac:dyDescent="0.2">
      <c r="A37" s="316"/>
      <c r="B37" s="236"/>
      <c r="C37" s="317"/>
      <c r="D37" s="317"/>
      <c r="E37" s="52"/>
      <c r="F37" s="102"/>
      <c r="G37" s="103"/>
      <c r="H37" s="103"/>
      <c r="I37" s="117"/>
      <c r="J37" s="118"/>
      <c r="K37" s="119"/>
      <c r="L37" s="59"/>
      <c r="M37" s="60"/>
      <c r="N37" s="60"/>
      <c r="O37" s="62"/>
      <c r="P37" s="126"/>
      <c r="Q37" s="127"/>
      <c r="R37" s="54">
        <f t="shared" si="2"/>
        <v>0</v>
      </c>
      <c r="S37" s="55">
        <f t="shared" si="1"/>
        <v>0</v>
      </c>
      <c r="T37" s="209">
        <f t="shared" si="3"/>
        <v>0</v>
      </c>
      <c r="U37" s="191"/>
      <c r="V37" s="191"/>
      <c r="W37" s="191"/>
      <c r="X37" s="191"/>
      <c r="Y37" s="191"/>
      <c r="Z37" s="191"/>
      <c r="AA37" s="191"/>
      <c r="AB37" s="191"/>
      <c r="AC37" s="191"/>
      <c r="AD37" s="191"/>
      <c r="AE37" s="191"/>
      <c r="AF37" s="191"/>
      <c r="AG37" s="191"/>
      <c r="AH37" s="191"/>
      <c r="AI37" s="191"/>
      <c r="AJ37" s="191"/>
      <c r="AK37" s="191"/>
    </row>
    <row r="38" spans="1:37" ht="12.75" customHeight="1" x14ac:dyDescent="0.2">
      <c r="A38" s="316"/>
      <c r="B38" s="236"/>
      <c r="C38" s="317"/>
      <c r="D38" s="317"/>
      <c r="E38" s="52"/>
      <c r="F38" s="102"/>
      <c r="G38" s="103"/>
      <c r="H38" s="103"/>
      <c r="I38" s="117"/>
      <c r="J38" s="118"/>
      <c r="K38" s="119"/>
      <c r="L38" s="59"/>
      <c r="M38" s="60"/>
      <c r="N38" s="60"/>
      <c r="O38" s="62"/>
      <c r="P38" s="126"/>
      <c r="Q38" s="127"/>
      <c r="R38" s="54">
        <f t="shared" si="2"/>
        <v>0</v>
      </c>
      <c r="S38" s="55">
        <f t="shared" si="1"/>
        <v>0</v>
      </c>
      <c r="T38" s="209">
        <f t="shared" si="3"/>
        <v>0</v>
      </c>
      <c r="U38" s="191"/>
      <c r="V38" s="191"/>
      <c r="W38" s="191"/>
      <c r="X38" s="191"/>
      <c r="Y38" s="191"/>
      <c r="Z38" s="191"/>
      <c r="AA38" s="191"/>
      <c r="AB38" s="191"/>
      <c r="AC38" s="191"/>
      <c r="AD38" s="191"/>
      <c r="AE38" s="191"/>
      <c r="AF38" s="191"/>
      <c r="AG38" s="191"/>
      <c r="AH38" s="191"/>
      <c r="AI38" s="191"/>
      <c r="AJ38" s="191"/>
      <c r="AK38" s="191"/>
    </row>
    <row r="39" spans="1:37" ht="13.5" customHeight="1" x14ac:dyDescent="0.2">
      <c r="A39" s="316"/>
      <c r="B39" s="236"/>
      <c r="C39" s="317"/>
      <c r="D39" s="317"/>
      <c r="E39" s="52"/>
      <c r="F39" s="102"/>
      <c r="G39" s="103"/>
      <c r="H39" s="103"/>
      <c r="I39" s="117"/>
      <c r="J39" s="118"/>
      <c r="K39" s="119"/>
      <c r="L39" s="59"/>
      <c r="M39" s="60"/>
      <c r="N39" s="60"/>
      <c r="O39" s="62"/>
      <c r="P39" s="126"/>
      <c r="Q39" s="127"/>
      <c r="R39" s="54">
        <f t="shared" si="2"/>
        <v>0</v>
      </c>
      <c r="S39" s="55">
        <f t="shared" si="1"/>
        <v>0</v>
      </c>
      <c r="T39" s="209">
        <f t="shared" si="3"/>
        <v>0</v>
      </c>
      <c r="U39" s="191"/>
      <c r="V39" s="191"/>
      <c r="W39" s="191"/>
      <c r="X39" s="191"/>
      <c r="Y39" s="191"/>
      <c r="Z39" s="191"/>
      <c r="AA39" s="191"/>
      <c r="AB39" s="191"/>
      <c r="AC39" s="191"/>
      <c r="AD39" s="191"/>
      <c r="AE39" s="191"/>
      <c r="AF39" s="191"/>
      <c r="AG39" s="191"/>
      <c r="AH39" s="191"/>
      <c r="AI39" s="191"/>
      <c r="AJ39" s="191"/>
      <c r="AK39" s="191"/>
    </row>
    <row r="40" spans="1:37" ht="13.5" customHeight="1" x14ac:dyDescent="0.2">
      <c r="A40" s="316"/>
      <c r="B40" s="236"/>
      <c r="C40" s="317"/>
      <c r="D40" s="317"/>
      <c r="E40" s="52"/>
      <c r="F40" s="102"/>
      <c r="G40" s="103"/>
      <c r="H40" s="103"/>
      <c r="I40" s="117"/>
      <c r="J40" s="118"/>
      <c r="K40" s="119"/>
      <c r="L40" s="59"/>
      <c r="M40" s="60"/>
      <c r="N40" s="60"/>
      <c r="O40" s="62"/>
      <c r="P40" s="126"/>
      <c r="Q40" s="127"/>
      <c r="R40" s="54">
        <f t="shared" si="2"/>
        <v>0</v>
      </c>
      <c r="S40" s="55">
        <f t="shared" si="1"/>
        <v>0</v>
      </c>
      <c r="T40" s="209">
        <f t="shared" si="3"/>
        <v>0</v>
      </c>
      <c r="U40" s="191"/>
      <c r="V40" s="191"/>
      <c r="W40" s="191"/>
      <c r="X40" s="191"/>
      <c r="Y40" s="191"/>
      <c r="Z40" s="191"/>
      <c r="AA40" s="191"/>
      <c r="AB40" s="191"/>
      <c r="AC40" s="191"/>
      <c r="AD40" s="191"/>
      <c r="AE40" s="191"/>
      <c r="AF40" s="191"/>
      <c r="AG40" s="191"/>
      <c r="AH40" s="191"/>
      <c r="AI40" s="191"/>
      <c r="AJ40" s="191"/>
      <c r="AK40" s="191"/>
    </row>
    <row r="41" spans="1:37" ht="13.5" customHeight="1" x14ac:dyDescent="0.2">
      <c r="A41" s="316"/>
      <c r="B41" s="236"/>
      <c r="C41" s="317"/>
      <c r="D41" s="317"/>
      <c r="E41" s="52"/>
      <c r="F41" s="102"/>
      <c r="G41" s="103"/>
      <c r="H41" s="103"/>
      <c r="I41" s="117"/>
      <c r="J41" s="118"/>
      <c r="K41" s="119"/>
      <c r="L41" s="59"/>
      <c r="M41" s="60"/>
      <c r="N41" s="60"/>
      <c r="O41" s="62"/>
      <c r="P41" s="126"/>
      <c r="Q41" s="127"/>
      <c r="R41" s="54">
        <f t="shared" si="2"/>
        <v>0</v>
      </c>
      <c r="S41" s="55">
        <f t="shared" si="1"/>
        <v>0</v>
      </c>
      <c r="T41" s="209">
        <f t="shared" si="3"/>
        <v>0</v>
      </c>
      <c r="U41" s="191"/>
      <c r="V41" s="191"/>
      <c r="W41" s="191"/>
      <c r="X41" s="191"/>
      <c r="Y41" s="191"/>
      <c r="Z41" s="191"/>
      <c r="AA41" s="191"/>
      <c r="AB41" s="191"/>
      <c r="AC41" s="191"/>
      <c r="AD41" s="191"/>
      <c r="AE41" s="191"/>
      <c r="AF41" s="191"/>
      <c r="AG41" s="191"/>
      <c r="AH41" s="191"/>
      <c r="AI41" s="191"/>
      <c r="AJ41" s="191"/>
      <c r="AK41" s="191"/>
    </row>
    <row r="42" spans="1:37" ht="13.5" customHeight="1" x14ac:dyDescent="0.2">
      <c r="A42" s="316"/>
      <c r="B42" s="236"/>
      <c r="C42" s="317"/>
      <c r="D42" s="317"/>
      <c r="E42" s="52"/>
      <c r="F42" s="100"/>
      <c r="G42" s="101"/>
      <c r="H42" s="101"/>
      <c r="I42" s="117"/>
      <c r="J42" s="118"/>
      <c r="K42" s="119"/>
      <c r="L42" s="59"/>
      <c r="M42" s="60"/>
      <c r="N42" s="60"/>
      <c r="O42" s="62"/>
      <c r="P42" s="126"/>
      <c r="Q42" s="127"/>
      <c r="R42" s="54">
        <f t="shared" si="2"/>
        <v>0</v>
      </c>
      <c r="S42" s="55">
        <f t="shared" si="1"/>
        <v>0</v>
      </c>
      <c r="T42" s="209">
        <f t="shared" si="3"/>
        <v>0</v>
      </c>
      <c r="U42" s="191"/>
      <c r="V42" s="191"/>
      <c r="W42" s="191"/>
      <c r="X42" s="191"/>
      <c r="Y42" s="191"/>
      <c r="Z42" s="191"/>
      <c r="AA42" s="191"/>
      <c r="AB42" s="191"/>
      <c r="AC42" s="191"/>
      <c r="AD42" s="191"/>
      <c r="AE42" s="191"/>
      <c r="AF42" s="191"/>
      <c r="AG42" s="191"/>
      <c r="AH42" s="191"/>
      <c r="AI42" s="191"/>
      <c r="AJ42" s="191"/>
      <c r="AK42" s="191"/>
    </row>
    <row r="43" spans="1:37" ht="13.5" customHeight="1" x14ac:dyDescent="0.2">
      <c r="A43" s="316"/>
      <c r="B43" s="236"/>
      <c r="C43" s="317"/>
      <c r="D43" s="317"/>
      <c r="E43" s="52"/>
      <c r="F43" s="105"/>
      <c r="G43" s="106"/>
      <c r="H43" s="106"/>
      <c r="I43" s="117"/>
      <c r="J43" s="118"/>
      <c r="K43" s="119"/>
      <c r="L43" s="59"/>
      <c r="M43" s="60"/>
      <c r="N43" s="60"/>
      <c r="O43" s="62"/>
      <c r="P43" s="126"/>
      <c r="Q43" s="127"/>
      <c r="R43" s="54">
        <f t="shared" si="2"/>
        <v>0</v>
      </c>
      <c r="S43" s="55">
        <f t="shared" si="1"/>
        <v>0</v>
      </c>
      <c r="T43" s="209">
        <f t="shared" si="3"/>
        <v>0</v>
      </c>
      <c r="U43" s="191"/>
      <c r="V43" s="191"/>
      <c r="W43" s="191"/>
      <c r="X43" s="191"/>
      <c r="Y43" s="191"/>
      <c r="Z43" s="191"/>
      <c r="AA43" s="191"/>
      <c r="AB43" s="191"/>
      <c r="AC43" s="191"/>
      <c r="AD43" s="191"/>
      <c r="AE43" s="191"/>
      <c r="AF43" s="191"/>
      <c r="AG43" s="191"/>
      <c r="AH43" s="191"/>
      <c r="AI43" s="191"/>
      <c r="AJ43" s="191"/>
      <c r="AK43" s="191"/>
    </row>
    <row r="44" spans="1:37" ht="13.5" customHeight="1" x14ac:dyDescent="0.2">
      <c r="A44" s="234"/>
      <c r="B44" s="235"/>
      <c r="C44" s="235"/>
      <c r="D44" s="236"/>
      <c r="E44" s="52"/>
      <c r="F44" s="57"/>
      <c r="G44" s="58"/>
      <c r="H44" s="58"/>
      <c r="I44" s="117"/>
      <c r="J44" s="118"/>
      <c r="K44" s="119"/>
      <c r="L44" s="59"/>
      <c r="M44" s="60"/>
      <c r="N44" s="60"/>
      <c r="O44" s="62"/>
      <c r="P44" s="126"/>
      <c r="Q44" s="127"/>
      <c r="R44" s="54">
        <f t="shared" si="2"/>
        <v>0</v>
      </c>
      <c r="S44" s="55">
        <f t="shared" si="1"/>
        <v>0</v>
      </c>
      <c r="T44" s="209">
        <f>IF(E44="o",0,SUM(L44:Q44))</f>
        <v>0</v>
      </c>
      <c r="U44" s="191"/>
      <c r="V44" s="191"/>
      <c r="W44" s="191"/>
      <c r="X44" s="191"/>
      <c r="Y44" s="191"/>
      <c r="Z44" s="191"/>
      <c r="AA44" s="191"/>
      <c r="AB44" s="191"/>
      <c r="AC44" s="191"/>
      <c r="AD44" s="191"/>
      <c r="AE44" s="191"/>
      <c r="AF44" s="191"/>
      <c r="AG44" s="191"/>
      <c r="AH44" s="191"/>
      <c r="AI44" s="191"/>
      <c r="AJ44" s="191"/>
      <c r="AK44" s="191"/>
    </row>
    <row r="45" spans="1:37" ht="13.5" customHeight="1" x14ac:dyDescent="0.2">
      <c r="A45" s="234"/>
      <c r="B45" s="235"/>
      <c r="C45" s="235"/>
      <c r="D45" s="236"/>
      <c r="E45" s="52"/>
      <c r="F45" s="57"/>
      <c r="G45" s="58"/>
      <c r="H45" s="58"/>
      <c r="I45" s="117"/>
      <c r="J45" s="118"/>
      <c r="K45" s="119"/>
      <c r="L45" s="59"/>
      <c r="M45" s="60"/>
      <c r="N45" s="60"/>
      <c r="O45" s="62"/>
      <c r="P45" s="126"/>
      <c r="Q45" s="127"/>
      <c r="R45" s="54">
        <f t="shared" si="2"/>
        <v>0</v>
      </c>
      <c r="S45" s="55">
        <f t="shared" si="1"/>
        <v>0</v>
      </c>
      <c r="T45" s="209">
        <f t="shared" si="3"/>
        <v>0</v>
      </c>
      <c r="U45" s="191"/>
      <c r="V45" s="191"/>
      <c r="W45" s="191"/>
      <c r="X45" s="191"/>
      <c r="Y45" s="191"/>
      <c r="Z45" s="191"/>
      <c r="AA45" s="191"/>
      <c r="AB45" s="191"/>
      <c r="AC45" s="191"/>
      <c r="AD45" s="191"/>
      <c r="AE45" s="191"/>
      <c r="AF45" s="191"/>
      <c r="AG45" s="191"/>
      <c r="AH45" s="191"/>
      <c r="AI45" s="191"/>
      <c r="AJ45" s="191"/>
      <c r="AK45" s="191"/>
    </row>
    <row r="46" spans="1:37" ht="13.5" customHeight="1" thickBot="1" x14ac:dyDescent="0.25">
      <c r="A46" s="234"/>
      <c r="B46" s="235"/>
      <c r="C46" s="235"/>
      <c r="D46" s="236"/>
      <c r="E46" s="52"/>
      <c r="F46" s="105"/>
      <c r="G46" s="106"/>
      <c r="H46" s="106"/>
      <c r="I46" s="139"/>
      <c r="J46" s="140"/>
      <c r="K46" s="141"/>
      <c r="L46" s="59"/>
      <c r="M46" s="60"/>
      <c r="N46" s="60"/>
      <c r="O46" s="62"/>
      <c r="P46" s="126"/>
      <c r="Q46" s="127"/>
      <c r="R46" s="54">
        <f t="shared" si="2"/>
        <v>0</v>
      </c>
      <c r="S46" s="55">
        <f t="shared" si="1"/>
        <v>0</v>
      </c>
      <c r="T46" s="209">
        <f>IF(E46="o",0,SUM(L46:Q46))</f>
        <v>0</v>
      </c>
      <c r="U46" s="191"/>
      <c r="V46" s="191"/>
      <c r="W46" s="191"/>
      <c r="X46" s="191"/>
      <c r="Y46" s="191"/>
      <c r="Z46" s="191"/>
      <c r="AA46" s="191"/>
      <c r="AB46" s="191"/>
      <c r="AC46" s="191"/>
      <c r="AD46" s="191"/>
      <c r="AE46" s="191"/>
      <c r="AF46" s="191"/>
      <c r="AG46" s="191"/>
      <c r="AH46" s="191"/>
      <c r="AI46" s="191"/>
      <c r="AJ46" s="191"/>
      <c r="AK46" s="191"/>
    </row>
    <row r="47" spans="1:37" ht="15" hidden="1" customHeight="1" x14ac:dyDescent="0.2">
      <c r="A47" s="234"/>
      <c r="B47" s="235"/>
      <c r="C47" s="235"/>
      <c r="D47" s="236"/>
      <c r="E47" s="52"/>
      <c r="F47" s="135"/>
      <c r="G47" s="136"/>
      <c r="H47" s="136"/>
      <c r="I47" s="137"/>
      <c r="J47" s="138"/>
      <c r="K47" s="138"/>
      <c r="L47" s="59"/>
      <c r="M47" s="60"/>
      <c r="N47" s="60"/>
      <c r="O47" s="62"/>
      <c r="P47" s="126"/>
      <c r="Q47" s="127"/>
      <c r="R47" s="54">
        <f t="shared" si="2"/>
        <v>0</v>
      </c>
      <c r="S47" s="55">
        <f t="shared" ref="S47:S80" si="4">IF(E47="o",0,IF(COUNTIFS($E$16:$E$87,"=b")&gt;0,IF(E47="b",(F47/12*L47)+(G47/12*M47)+(H47/12*N47)+(I47/12*O47)+(J47/12*P47)+(K47/12*Q47),0),(F47*1.2%*$F$12/12*L47)+(G47*1.2%*$G$12/12*M47)+(H47*1.2%*$H$12/12*N47)+(I47*1.2%*$I$12/12*O47)+(J47*1.2%*$J$12/12*P47)+(K47*1.2%*$K$12/12*Q47)))</f>
        <v>0</v>
      </c>
      <c r="T47" s="209">
        <f t="shared" si="3"/>
        <v>0</v>
      </c>
      <c r="U47" s="191"/>
      <c r="V47" s="191"/>
      <c r="W47" s="191"/>
      <c r="X47" s="191"/>
      <c r="Y47" s="191"/>
      <c r="Z47" s="191"/>
      <c r="AA47" s="191"/>
      <c r="AB47" s="191"/>
      <c r="AC47" s="191"/>
      <c r="AD47" s="191"/>
      <c r="AE47" s="191"/>
      <c r="AF47" s="191"/>
      <c r="AG47" s="191"/>
      <c r="AH47" s="191"/>
      <c r="AI47" s="191"/>
      <c r="AJ47" s="191"/>
      <c r="AK47" s="191"/>
    </row>
    <row r="48" spans="1:37" ht="15" hidden="1" customHeight="1" x14ac:dyDescent="0.2">
      <c r="A48" s="234"/>
      <c r="B48" s="235"/>
      <c r="C48" s="235"/>
      <c r="D48" s="236"/>
      <c r="E48" s="52"/>
      <c r="F48" s="57"/>
      <c r="G48" s="58"/>
      <c r="H48" s="58"/>
      <c r="I48" s="117"/>
      <c r="J48" s="118"/>
      <c r="K48" s="118"/>
      <c r="L48" s="59"/>
      <c r="M48" s="60"/>
      <c r="N48" s="60"/>
      <c r="O48" s="62"/>
      <c r="P48" s="126"/>
      <c r="Q48" s="127"/>
      <c r="R48" s="54">
        <f t="shared" si="2"/>
        <v>0</v>
      </c>
      <c r="S48" s="55">
        <f t="shared" si="4"/>
        <v>0</v>
      </c>
      <c r="T48" s="209">
        <f t="shared" si="3"/>
        <v>0</v>
      </c>
      <c r="U48" s="191"/>
      <c r="V48" s="191"/>
      <c r="W48" s="191"/>
      <c r="X48" s="191"/>
      <c r="Y48" s="191"/>
      <c r="Z48" s="191"/>
      <c r="AA48" s="191"/>
      <c r="AB48" s="191"/>
      <c r="AC48" s="191"/>
      <c r="AD48" s="191"/>
      <c r="AE48" s="191"/>
      <c r="AF48" s="191"/>
      <c r="AG48" s="191"/>
      <c r="AH48" s="191"/>
      <c r="AI48" s="191"/>
      <c r="AJ48" s="191"/>
      <c r="AK48" s="191"/>
    </row>
    <row r="49" spans="1:37" ht="15" hidden="1" customHeight="1" x14ac:dyDescent="0.2">
      <c r="A49" s="234"/>
      <c r="B49" s="235"/>
      <c r="C49" s="235"/>
      <c r="D49" s="236"/>
      <c r="E49" s="52"/>
      <c r="F49" s="57"/>
      <c r="G49" s="58"/>
      <c r="H49" s="58"/>
      <c r="I49" s="117"/>
      <c r="J49" s="118"/>
      <c r="K49" s="118"/>
      <c r="L49" s="59"/>
      <c r="M49" s="60"/>
      <c r="N49" s="60"/>
      <c r="O49" s="62"/>
      <c r="P49" s="126"/>
      <c r="Q49" s="127"/>
      <c r="R49" s="54">
        <f t="shared" si="2"/>
        <v>0</v>
      </c>
      <c r="S49" s="55">
        <f t="shared" si="4"/>
        <v>0</v>
      </c>
      <c r="T49" s="209">
        <f t="shared" si="3"/>
        <v>0</v>
      </c>
      <c r="U49" s="191"/>
      <c r="V49" s="191"/>
      <c r="W49" s="191"/>
      <c r="X49" s="191"/>
      <c r="Y49" s="191"/>
      <c r="Z49" s="191"/>
      <c r="AA49" s="191"/>
      <c r="AB49" s="191"/>
      <c r="AC49" s="191"/>
      <c r="AD49" s="191"/>
      <c r="AE49" s="191"/>
      <c r="AF49" s="191"/>
      <c r="AG49" s="191"/>
      <c r="AH49" s="191"/>
      <c r="AI49" s="191"/>
      <c r="AJ49" s="191"/>
      <c r="AK49" s="191"/>
    </row>
    <row r="50" spans="1:37" ht="15" hidden="1" customHeight="1" x14ac:dyDescent="0.2">
      <c r="A50" s="234"/>
      <c r="B50" s="235"/>
      <c r="C50" s="235"/>
      <c r="D50" s="236"/>
      <c r="E50" s="52"/>
      <c r="F50" s="57"/>
      <c r="G50" s="58"/>
      <c r="H50" s="58"/>
      <c r="I50" s="117"/>
      <c r="J50" s="118"/>
      <c r="K50" s="118"/>
      <c r="L50" s="59"/>
      <c r="M50" s="60"/>
      <c r="N50" s="60"/>
      <c r="O50" s="62"/>
      <c r="P50" s="126"/>
      <c r="Q50" s="127"/>
      <c r="R50" s="54">
        <f t="shared" si="2"/>
        <v>0</v>
      </c>
      <c r="S50" s="55">
        <f t="shared" si="4"/>
        <v>0</v>
      </c>
      <c r="T50" s="209">
        <f t="shared" si="3"/>
        <v>0</v>
      </c>
      <c r="U50" s="191"/>
      <c r="V50" s="191"/>
      <c r="W50" s="191"/>
      <c r="X50" s="191"/>
      <c r="Y50" s="191"/>
      <c r="Z50" s="191"/>
      <c r="AA50" s="191"/>
      <c r="AB50" s="191"/>
      <c r="AC50" s="191"/>
      <c r="AD50" s="191"/>
      <c r="AE50" s="191"/>
      <c r="AF50" s="191"/>
      <c r="AG50" s="191"/>
      <c r="AH50" s="191"/>
      <c r="AI50" s="191"/>
      <c r="AJ50" s="191"/>
      <c r="AK50" s="191"/>
    </row>
    <row r="51" spans="1:37" ht="15" hidden="1" customHeight="1" x14ac:dyDescent="0.2">
      <c r="A51" s="234"/>
      <c r="B51" s="235"/>
      <c r="C51" s="235"/>
      <c r="D51" s="236"/>
      <c r="E51" s="52"/>
      <c r="F51" s="57"/>
      <c r="G51" s="58"/>
      <c r="H51" s="58"/>
      <c r="I51" s="117"/>
      <c r="J51" s="118"/>
      <c r="K51" s="118"/>
      <c r="L51" s="59"/>
      <c r="M51" s="60"/>
      <c r="N51" s="60"/>
      <c r="O51" s="62"/>
      <c r="P51" s="126"/>
      <c r="Q51" s="127"/>
      <c r="R51" s="54">
        <f t="shared" si="2"/>
        <v>0</v>
      </c>
      <c r="S51" s="55">
        <f t="shared" si="4"/>
        <v>0</v>
      </c>
      <c r="T51" s="209">
        <f t="shared" si="3"/>
        <v>0</v>
      </c>
      <c r="U51" s="191"/>
      <c r="V51" s="191"/>
      <c r="W51" s="191"/>
      <c r="X51" s="191"/>
      <c r="Y51" s="191"/>
      <c r="Z51" s="191"/>
      <c r="AA51" s="191"/>
      <c r="AB51" s="191"/>
      <c r="AC51" s="191"/>
      <c r="AD51" s="191"/>
      <c r="AE51" s="191"/>
      <c r="AF51" s="191"/>
      <c r="AG51" s="191"/>
      <c r="AH51" s="191"/>
      <c r="AI51" s="191"/>
      <c r="AJ51" s="191"/>
      <c r="AK51" s="191"/>
    </row>
    <row r="52" spans="1:37" ht="15" hidden="1" customHeight="1" x14ac:dyDescent="0.2">
      <c r="A52" s="234"/>
      <c r="B52" s="235"/>
      <c r="C52" s="235"/>
      <c r="D52" s="236"/>
      <c r="E52" s="52"/>
      <c r="F52" s="57"/>
      <c r="G52" s="58"/>
      <c r="H52" s="58"/>
      <c r="I52" s="117"/>
      <c r="J52" s="118"/>
      <c r="K52" s="118"/>
      <c r="L52" s="59"/>
      <c r="M52" s="60"/>
      <c r="N52" s="60"/>
      <c r="O52" s="62"/>
      <c r="P52" s="126"/>
      <c r="Q52" s="127"/>
      <c r="R52" s="54">
        <f t="shared" si="2"/>
        <v>0</v>
      </c>
      <c r="S52" s="55">
        <f t="shared" si="4"/>
        <v>0</v>
      </c>
      <c r="T52" s="209">
        <f t="shared" si="3"/>
        <v>0</v>
      </c>
      <c r="U52" s="191"/>
      <c r="V52" s="191"/>
      <c r="W52" s="191"/>
      <c r="X52" s="191"/>
      <c r="Y52" s="191"/>
      <c r="Z52" s="191"/>
      <c r="AA52" s="191"/>
      <c r="AB52" s="191"/>
      <c r="AC52" s="191"/>
      <c r="AD52" s="191"/>
      <c r="AE52" s="191"/>
      <c r="AF52" s="191"/>
      <c r="AG52" s="191"/>
      <c r="AH52" s="191"/>
      <c r="AI52" s="191"/>
      <c r="AJ52" s="191"/>
      <c r="AK52" s="191"/>
    </row>
    <row r="53" spans="1:37" ht="15" hidden="1" customHeight="1" x14ac:dyDescent="0.2">
      <c r="A53" s="234"/>
      <c r="B53" s="235"/>
      <c r="C53" s="235"/>
      <c r="D53" s="236"/>
      <c r="E53" s="52"/>
      <c r="F53" s="57"/>
      <c r="G53" s="58"/>
      <c r="H53" s="58"/>
      <c r="I53" s="117"/>
      <c r="J53" s="118"/>
      <c r="K53" s="118"/>
      <c r="L53" s="59"/>
      <c r="M53" s="60"/>
      <c r="N53" s="60"/>
      <c r="O53" s="62"/>
      <c r="P53" s="126"/>
      <c r="Q53" s="127"/>
      <c r="R53" s="54">
        <f t="shared" si="2"/>
        <v>0</v>
      </c>
      <c r="S53" s="55">
        <f t="shared" si="4"/>
        <v>0</v>
      </c>
      <c r="T53" s="209">
        <f t="shared" si="3"/>
        <v>0</v>
      </c>
      <c r="U53" s="191"/>
      <c r="V53" s="191"/>
      <c r="W53" s="191"/>
      <c r="X53" s="191"/>
      <c r="Y53" s="191"/>
      <c r="Z53" s="191"/>
      <c r="AA53" s="191"/>
      <c r="AB53" s="191"/>
      <c r="AC53" s="191"/>
      <c r="AD53" s="191"/>
      <c r="AE53" s="191"/>
      <c r="AF53" s="191"/>
      <c r="AG53" s="191"/>
      <c r="AH53" s="191"/>
      <c r="AI53" s="191"/>
      <c r="AJ53" s="191"/>
      <c r="AK53" s="191"/>
    </row>
    <row r="54" spans="1:37" ht="15" hidden="1" customHeight="1" x14ac:dyDescent="0.2">
      <c r="A54" s="234"/>
      <c r="B54" s="235"/>
      <c r="C54" s="235"/>
      <c r="D54" s="236"/>
      <c r="E54" s="52"/>
      <c r="F54" s="57"/>
      <c r="G54" s="58"/>
      <c r="H54" s="58"/>
      <c r="I54" s="117"/>
      <c r="J54" s="118"/>
      <c r="K54" s="118"/>
      <c r="L54" s="59"/>
      <c r="M54" s="60"/>
      <c r="N54" s="60"/>
      <c r="O54" s="62"/>
      <c r="P54" s="126"/>
      <c r="Q54" s="127"/>
      <c r="R54" s="54">
        <f t="shared" si="2"/>
        <v>0</v>
      </c>
      <c r="S54" s="55">
        <f t="shared" si="4"/>
        <v>0</v>
      </c>
      <c r="T54" s="209">
        <f t="shared" si="3"/>
        <v>0</v>
      </c>
      <c r="U54" s="191"/>
      <c r="V54" s="191"/>
      <c r="W54" s="191"/>
      <c r="X54" s="191"/>
      <c r="Y54" s="191"/>
      <c r="Z54" s="191"/>
      <c r="AA54" s="191"/>
      <c r="AB54" s="191"/>
      <c r="AC54" s="191"/>
      <c r="AD54" s="191"/>
      <c r="AE54" s="191"/>
      <c r="AF54" s="191"/>
      <c r="AG54" s="191"/>
      <c r="AH54" s="191"/>
      <c r="AI54" s="191"/>
      <c r="AJ54" s="191"/>
      <c r="AK54" s="191"/>
    </row>
    <row r="55" spans="1:37" ht="15" hidden="1" customHeight="1" x14ac:dyDescent="0.2">
      <c r="A55" s="234"/>
      <c r="B55" s="235"/>
      <c r="C55" s="235"/>
      <c r="D55" s="236"/>
      <c r="E55" s="52"/>
      <c r="F55" s="57"/>
      <c r="G55" s="58"/>
      <c r="H55" s="58"/>
      <c r="I55" s="117"/>
      <c r="J55" s="118"/>
      <c r="K55" s="118"/>
      <c r="L55" s="59"/>
      <c r="M55" s="60"/>
      <c r="N55" s="60"/>
      <c r="O55" s="62"/>
      <c r="P55" s="126"/>
      <c r="Q55" s="127"/>
      <c r="R55" s="54">
        <f t="shared" si="2"/>
        <v>0</v>
      </c>
      <c r="S55" s="55">
        <f t="shared" si="4"/>
        <v>0</v>
      </c>
      <c r="T55" s="209">
        <f t="shared" si="3"/>
        <v>0</v>
      </c>
      <c r="U55" s="191"/>
      <c r="V55" s="191"/>
      <c r="W55" s="191"/>
      <c r="X55" s="191"/>
      <c r="Y55" s="191"/>
      <c r="Z55" s="191"/>
      <c r="AA55" s="191"/>
      <c r="AB55" s="191"/>
      <c r="AC55" s="191"/>
      <c r="AD55" s="191"/>
      <c r="AE55" s="191"/>
      <c r="AF55" s="191"/>
      <c r="AG55" s="191"/>
      <c r="AH55" s="191"/>
      <c r="AI55" s="191"/>
      <c r="AJ55" s="191"/>
      <c r="AK55" s="191"/>
    </row>
    <row r="56" spans="1:37" ht="15" hidden="1" customHeight="1" x14ac:dyDescent="0.2">
      <c r="A56" s="234"/>
      <c r="B56" s="235"/>
      <c r="C56" s="235"/>
      <c r="D56" s="236"/>
      <c r="E56" s="52"/>
      <c r="F56" s="57"/>
      <c r="G56" s="58"/>
      <c r="H56" s="58"/>
      <c r="I56" s="117"/>
      <c r="J56" s="118"/>
      <c r="K56" s="118"/>
      <c r="L56" s="59"/>
      <c r="M56" s="60"/>
      <c r="N56" s="60"/>
      <c r="O56" s="62"/>
      <c r="P56" s="126"/>
      <c r="Q56" s="127"/>
      <c r="R56" s="54">
        <f t="shared" si="2"/>
        <v>0</v>
      </c>
      <c r="S56" s="55">
        <f t="shared" si="4"/>
        <v>0</v>
      </c>
      <c r="T56" s="209">
        <f t="shared" si="3"/>
        <v>0</v>
      </c>
      <c r="U56" s="191"/>
      <c r="V56" s="191"/>
      <c r="W56" s="191"/>
      <c r="X56" s="191"/>
      <c r="Y56" s="191"/>
      <c r="Z56" s="191"/>
      <c r="AA56" s="191"/>
      <c r="AB56" s="191"/>
      <c r="AC56" s="191"/>
      <c r="AD56" s="191"/>
      <c r="AE56" s="191"/>
      <c r="AF56" s="191"/>
      <c r="AG56" s="191"/>
      <c r="AH56" s="191"/>
      <c r="AI56" s="191"/>
      <c r="AJ56" s="191"/>
      <c r="AK56" s="191"/>
    </row>
    <row r="57" spans="1:37" ht="15" hidden="1" customHeight="1" x14ac:dyDescent="0.2">
      <c r="A57" s="234"/>
      <c r="B57" s="235"/>
      <c r="C57" s="235"/>
      <c r="D57" s="236"/>
      <c r="E57" s="52"/>
      <c r="F57" s="57"/>
      <c r="G57" s="58"/>
      <c r="H57" s="58"/>
      <c r="I57" s="117"/>
      <c r="J57" s="118"/>
      <c r="K57" s="118"/>
      <c r="L57" s="59"/>
      <c r="M57" s="60"/>
      <c r="N57" s="60"/>
      <c r="O57" s="62"/>
      <c r="P57" s="126"/>
      <c r="Q57" s="127"/>
      <c r="R57" s="54">
        <f t="shared" si="2"/>
        <v>0</v>
      </c>
      <c r="S57" s="55">
        <f t="shared" si="4"/>
        <v>0</v>
      </c>
      <c r="T57" s="209">
        <f t="shared" si="3"/>
        <v>0</v>
      </c>
      <c r="U57" s="191"/>
      <c r="V57" s="191"/>
      <c r="W57" s="191"/>
      <c r="X57" s="191"/>
      <c r="Y57" s="191"/>
      <c r="Z57" s="191"/>
      <c r="AA57" s="191"/>
      <c r="AB57" s="191"/>
      <c r="AC57" s="191"/>
      <c r="AD57" s="191"/>
      <c r="AE57" s="191"/>
      <c r="AF57" s="191"/>
      <c r="AG57" s="191"/>
      <c r="AH57" s="191"/>
      <c r="AI57" s="191"/>
      <c r="AJ57" s="191"/>
      <c r="AK57" s="191"/>
    </row>
    <row r="58" spans="1:37" ht="15" hidden="1" customHeight="1" x14ac:dyDescent="0.2">
      <c r="A58" s="234"/>
      <c r="B58" s="235"/>
      <c r="C58" s="235"/>
      <c r="D58" s="236"/>
      <c r="E58" s="52"/>
      <c r="F58" s="57"/>
      <c r="G58" s="58"/>
      <c r="H58" s="58"/>
      <c r="I58" s="117"/>
      <c r="J58" s="118"/>
      <c r="K58" s="118"/>
      <c r="L58" s="59"/>
      <c r="M58" s="60"/>
      <c r="N58" s="60"/>
      <c r="O58" s="62"/>
      <c r="P58" s="126"/>
      <c r="Q58" s="127"/>
      <c r="R58" s="54">
        <f t="shared" si="2"/>
        <v>0</v>
      </c>
      <c r="S58" s="55">
        <f t="shared" si="4"/>
        <v>0</v>
      </c>
      <c r="T58" s="209">
        <f t="shared" si="3"/>
        <v>0</v>
      </c>
      <c r="U58" s="191"/>
      <c r="V58" s="191"/>
      <c r="W58" s="191"/>
      <c r="X58" s="191"/>
      <c r="Y58" s="191"/>
      <c r="Z58" s="191"/>
      <c r="AA58" s="191"/>
      <c r="AB58" s="191"/>
      <c r="AC58" s="191"/>
      <c r="AD58" s="191"/>
      <c r="AE58" s="191"/>
      <c r="AF58" s="191"/>
      <c r="AG58" s="191"/>
      <c r="AH58" s="191"/>
      <c r="AI58" s="191"/>
      <c r="AJ58" s="191"/>
      <c r="AK58" s="191"/>
    </row>
    <row r="59" spans="1:37" ht="15" hidden="1" customHeight="1" x14ac:dyDescent="0.2">
      <c r="A59" s="234"/>
      <c r="B59" s="235"/>
      <c r="C59" s="235"/>
      <c r="D59" s="236"/>
      <c r="E59" s="52"/>
      <c r="F59" s="57"/>
      <c r="G59" s="58"/>
      <c r="H59" s="58"/>
      <c r="I59" s="117"/>
      <c r="J59" s="118"/>
      <c r="K59" s="118"/>
      <c r="L59" s="59"/>
      <c r="M59" s="60"/>
      <c r="N59" s="60"/>
      <c r="O59" s="62"/>
      <c r="P59" s="126"/>
      <c r="Q59" s="127"/>
      <c r="R59" s="54">
        <f t="shared" si="2"/>
        <v>0</v>
      </c>
      <c r="S59" s="55">
        <f t="shared" si="4"/>
        <v>0</v>
      </c>
      <c r="T59" s="209">
        <f t="shared" si="3"/>
        <v>0</v>
      </c>
      <c r="U59" s="191"/>
      <c r="V59" s="191"/>
      <c r="W59" s="191"/>
      <c r="X59" s="191"/>
      <c r="Y59" s="191"/>
      <c r="Z59" s="191"/>
      <c r="AA59" s="191"/>
      <c r="AB59" s="191"/>
      <c r="AC59" s="191"/>
      <c r="AD59" s="191"/>
      <c r="AE59" s="191"/>
      <c r="AF59" s="191"/>
      <c r="AG59" s="191"/>
      <c r="AH59" s="191"/>
      <c r="AI59" s="191"/>
      <c r="AJ59" s="191"/>
      <c r="AK59" s="191"/>
    </row>
    <row r="60" spans="1:37" ht="15" hidden="1" customHeight="1" x14ac:dyDescent="0.2">
      <c r="A60" s="234"/>
      <c r="B60" s="235"/>
      <c r="C60" s="235"/>
      <c r="D60" s="236"/>
      <c r="E60" s="52"/>
      <c r="F60" s="57"/>
      <c r="G60" s="58"/>
      <c r="H60" s="58"/>
      <c r="I60" s="117"/>
      <c r="J60" s="118"/>
      <c r="K60" s="118"/>
      <c r="L60" s="59"/>
      <c r="M60" s="60"/>
      <c r="N60" s="60"/>
      <c r="O60" s="62"/>
      <c r="P60" s="126"/>
      <c r="Q60" s="127"/>
      <c r="R60" s="54">
        <f t="shared" si="2"/>
        <v>0</v>
      </c>
      <c r="S60" s="55">
        <f t="shared" si="4"/>
        <v>0</v>
      </c>
      <c r="T60" s="209">
        <f t="shared" si="3"/>
        <v>0</v>
      </c>
      <c r="U60" s="191"/>
      <c r="V60" s="191"/>
      <c r="W60" s="191"/>
      <c r="X60" s="191"/>
      <c r="Y60" s="191"/>
      <c r="Z60" s="191"/>
      <c r="AA60" s="191"/>
      <c r="AB60" s="191"/>
      <c r="AC60" s="191"/>
      <c r="AD60" s="191"/>
      <c r="AE60" s="191"/>
      <c r="AF60" s="191"/>
      <c r="AG60" s="191"/>
      <c r="AH60" s="191"/>
      <c r="AI60" s="191"/>
      <c r="AJ60" s="191"/>
      <c r="AK60" s="191"/>
    </row>
    <row r="61" spans="1:37" ht="15" hidden="1" customHeight="1" x14ac:dyDescent="0.2">
      <c r="A61" s="234"/>
      <c r="B61" s="235"/>
      <c r="C61" s="235"/>
      <c r="D61" s="236"/>
      <c r="E61" s="52"/>
      <c r="F61" s="57"/>
      <c r="G61" s="58"/>
      <c r="H61" s="58"/>
      <c r="I61" s="117"/>
      <c r="J61" s="118"/>
      <c r="K61" s="118"/>
      <c r="L61" s="59"/>
      <c r="M61" s="60"/>
      <c r="N61" s="60"/>
      <c r="O61" s="62"/>
      <c r="P61" s="126"/>
      <c r="Q61" s="127"/>
      <c r="R61" s="54">
        <f t="shared" si="2"/>
        <v>0</v>
      </c>
      <c r="S61" s="55">
        <f t="shared" si="4"/>
        <v>0</v>
      </c>
      <c r="T61" s="209">
        <f t="shared" si="3"/>
        <v>0</v>
      </c>
      <c r="U61" s="191"/>
      <c r="V61" s="191"/>
      <c r="W61" s="191"/>
      <c r="X61" s="191"/>
      <c r="Y61" s="191"/>
      <c r="Z61" s="191"/>
      <c r="AA61" s="191"/>
      <c r="AB61" s="191"/>
      <c r="AC61" s="191"/>
      <c r="AD61" s="191"/>
      <c r="AE61" s="191"/>
      <c r="AF61" s="191"/>
      <c r="AG61" s="191"/>
      <c r="AH61" s="191"/>
      <c r="AI61" s="191"/>
      <c r="AJ61" s="191"/>
      <c r="AK61" s="191"/>
    </row>
    <row r="62" spans="1:37" ht="15" hidden="1" customHeight="1" x14ac:dyDescent="0.2">
      <c r="A62" s="234"/>
      <c r="B62" s="235"/>
      <c r="C62" s="235"/>
      <c r="D62" s="236"/>
      <c r="E62" s="52"/>
      <c r="F62" s="57"/>
      <c r="G62" s="58"/>
      <c r="H62" s="58"/>
      <c r="I62" s="117"/>
      <c r="J62" s="118"/>
      <c r="K62" s="118"/>
      <c r="L62" s="59"/>
      <c r="M62" s="60"/>
      <c r="N62" s="60"/>
      <c r="O62" s="62"/>
      <c r="P62" s="126"/>
      <c r="Q62" s="127"/>
      <c r="R62" s="54">
        <f t="shared" si="2"/>
        <v>0</v>
      </c>
      <c r="S62" s="55">
        <f t="shared" si="4"/>
        <v>0</v>
      </c>
      <c r="T62" s="209">
        <f t="shared" si="3"/>
        <v>0</v>
      </c>
      <c r="U62" s="191"/>
      <c r="V62" s="191"/>
      <c r="W62" s="191"/>
      <c r="X62" s="191"/>
      <c r="Y62" s="191"/>
      <c r="Z62" s="191"/>
      <c r="AA62" s="191"/>
      <c r="AB62" s="191"/>
      <c r="AC62" s="191"/>
      <c r="AD62" s="191"/>
      <c r="AE62" s="191"/>
      <c r="AF62" s="191"/>
      <c r="AG62" s="191"/>
      <c r="AH62" s="191"/>
      <c r="AI62" s="191"/>
      <c r="AJ62" s="191"/>
      <c r="AK62" s="191"/>
    </row>
    <row r="63" spans="1:37" ht="15" hidden="1" customHeight="1" x14ac:dyDescent="0.2">
      <c r="A63" s="234"/>
      <c r="B63" s="235"/>
      <c r="C63" s="235"/>
      <c r="D63" s="236"/>
      <c r="E63" s="52"/>
      <c r="F63" s="57"/>
      <c r="G63" s="58"/>
      <c r="H63" s="58"/>
      <c r="I63" s="117"/>
      <c r="J63" s="118"/>
      <c r="K63" s="118"/>
      <c r="L63" s="59"/>
      <c r="M63" s="60"/>
      <c r="N63" s="60"/>
      <c r="O63" s="62"/>
      <c r="P63" s="126"/>
      <c r="Q63" s="127"/>
      <c r="R63" s="54">
        <f t="shared" si="2"/>
        <v>0</v>
      </c>
      <c r="S63" s="55">
        <f t="shared" si="4"/>
        <v>0</v>
      </c>
      <c r="T63" s="209">
        <f t="shared" si="3"/>
        <v>0</v>
      </c>
      <c r="U63" s="191"/>
      <c r="V63" s="191"/>
      <c r="W63" s="191"/>
      <c r="X63" s="191"/>
      <c r="Y63" s="191"/>
      <c r="Z63" s="191"/>
      <c r="AA63" s="191"/>
      <c r="AB63" s="191"/>
      <c r="AC63" s="191"/>
      <c r="AD63" s="191"/>
      <c r="AE63" s="191"/>
      <c r="AF63" s="191"/>
      <c r="AG63" s="191"/>
      <c r="AH63" s="191"/>
      <c r="AI63" s="191"/>
      <c r="AJ63" s="191"/>
      <c r="AK63" s="191"/>
    </row>
    <row r="64" spans="1:37" ht="15" hidden="1" customHeight="1" x14ac:dyDescent="0.2">
      <c r="A64" s="234"/>
      <c r="B64" s="235"/>
      <c r="C64" s="235"/>
      <c r="D64" s="236"/>
      <c r="E64" s="52"/>
      <c r="F64" s="57"/>
      <c r="G64" s="58"/>
      <c r="H64" s="58"/>
      <c r="I64" s="117"/>
      <c r="J64" s="118"/>
      <c r="K64" s="118"/>
      <c r="L64" s="59"/>
      <c r="M64" s="60"/>
      <c r="N64" s="60"/>
      <c r="O64" s="62"/>
      <c r="P64" s="126"/>
      <c r="Q64" s="127"/>
      <c r="R64" s="54">
        <f t="shared" si="2"/>
        <v>0</v>
      </c>
      <c r="S64" s="55">
        <f t="shared" si="4"/>
        <v>0</v>
      </c>
      <c r="T64" s="209">
        <f t="shared" si="3"/>
        <v>0</v>
      </c>
      <c r="U64" s="191"/>
      <c r="V64" s="191"/>
      <c r="W64" s="191"/>
      <c r="X64" s="191"/>
      <c r="Y64" s="191"/>
      <c r="Z64" s="191"/>
      <c r="AA64" s="191"/>
      <c r="AB64" s="191"/>
      <c r="AC64" s="191"/>
      <c r="AD64" s="191"/>
      <c r="AE64" s="191"/>
      <c r="AF64" s="191"/>
      <c r="AG64" s="191"/>
      <c r="AH64" s="191"/>
      <c r="AI64" s="191"/>
      <c r="AJ64" s="191"/>
      <c r="AK64" s="191"/>
    </row>
    <row r="65" spans="1:37" ht="15" hidden="1" customHeight="1" x14ac:dyDescent="0.2">
      <c r="A65" s="234"/>
      <c r="B65" s="235"/>
      <c r="C65" s="235"/>
      <c r="D65" s="236"/>
      <c r="E65" s="52"/>
      <c r="F65" s="57"/>
      <c r="G65" s="58"/>
      <c r="H65" s="58"/>
      <c r="I65" s="117"/>
      <c r="J65" s="118"/>
      <c r="K65" s="118"/>
      <c r="L65" s="59"/>
      <c r="M65" s="60"/>
      <c r="N65" s="60"/>
      <c r="O65" s="62"/>
      <c r="P65" s="126"/>
      <c r="Q65" s="127"/>
      <c r="R65" s="54">
        <f t="shared" si="2"/>
        <v>0</v>
      </c>
      <c r="S65" s="55">
        <f t="shared" si="4"/>
        <v>0</v>
      </c>
      <c r="T65" s="209">
        <f t="shared" si="3"/>
        <v>0</v>
      </c>
      <c r="U65" s="191"/>
      <c r="V65" s="191"/>
      <c r="W65" s="191"/>
      <c r="X65" s="191"/>
      <c r="Y65" s="191"/>
      <c r="Z65" s="191"/>
      <c r="AA65" s="191"/>
      <c r="AB65" s="191"/>
      <c r="AC65" s="191"/>
      <c r="AD65" s="191"/>
      <c r="AE65" s="191"/>
      <c r="AF65" s="191"/>
      <c r="AG65" s="191"/>
      <c r="AH65" s="191"/>
      <c r="AI65" s="191"/>
      <c r="AJ65" s="191"/>
      <c r="AK65" s="191"/>
    </row>
    <row r="66" spans="1:37" ht="15" hidden="1" customHeight="1" x14ac:dyDescent="0.2">
      <c r="A66" s="234"/>
      <c r="B66" s="235"/>
      <c r="C66" s="235"/>
      <c r="D66" s="236"/>
      <c r="E66" s="52"/>
      <c r="F66" s="57"/>
      <c r="G66" s="58"/>
      <c r="H66" s="58"/>
      <c r="I66" s="117"/>
      <c r="J66" s="118"/>
      <c r="K66" s="118"/>
      <c r="L66" s="59"/>
      <c r="M66" s="60"/>
      <c r="N66" s="60"/>
      <c r="O66" s="62"/>
      <c r="P66" s="126"/>
      <c r="Q66" s="127"/>
      <c r="R66" s="54">
        <f t="shared" si="2"/>
        <v>0</v>
      </c>
      <c r="S66" s="55">
        <f t="shared" si="4"/>
        <v>0</v>
      </c>
      <c r="T66" s="209">
        <f t="shared" si="3"/>
        <v>0</v>
      </c>
      <c r="U66" s="191"/>
      <c r="V66" s="191"/>
      <c r="W66" s="191"/>
      <c r="X66" s="191"/>
      <c r="Y66" s="191"/>
      <c r="Z66" s="191"/>
      <c r="AA66" s="191"/>
      <c r="AB66" s="191"/>
      <c r="AC66" s="191"/>
      <c r="AD66" s="191"/>
      <c r="AE66" s="191"/>
      <c r="AF66" s="191"/>
      <c r="AG66" s="191"/>
      <c r="AH66" s="191"/>
      <c r="AI66" s="191"/>
      <c r="AJ66" s="191"/>
      <c r="AK66" s="191"/>
    </row>
    <row r="67" spans="1:37" ht="15" hidden="1" customHeight="1" x14ac:dyDescent="0.2">
      <c r="A67" s="234"/>
      <c r="B67" s="235"/>
      <c r="C67" s="235"/>
      <c r="D67" s="236"/>
      <c r="E67" s="52"/>
      <c r="F67" s="57"/>
      <c r="G67" s="58"/>
      <c r="H67" s="58"/>
      <c r="I67" s="117"/>
      <c r="J67" s="118"/>
      <c r="K67" s="118"/>
      <c r="L67" s="59"/>
      <c r="M67" s="60"/>
      <c r="N67" s="60"/>
      <c r="O67" s="62"/>
      <c r="P67" s="126"/>
      <c r="Q67" s="127"/>
      <c r="R67" s="54">
        <f t="shared" si="2"/>
        <v>0</v>
      </c>
      <c r="S67" s="55">
        <f t="shared" si="4"/>
        <v>0</v>
      </c>
      <c r="T67" s="209">
        <f t="shared" si="3"/>
        <v>0</v>
      </c>
      <c r="U67" s="191"/>
      <c r="V67" s="191"/>
      <c r="W67" s="191"/>
      <c r="X67" s="191"/>
      <c r="Y67" s="191"/>
      <c r="Z67" s="191"/>
      <c r="AA67" s="191"/>
      <c r="AB67" s="191"/>
      <c r="AC67" s="191"/>
      <c r="AD67" s="191"/>
      <c r="AE67" s="191"/>
      <c r="AF67" s="191"/>
      <c r="AG67" s="191"/>
      <c r="AH67" s="191"/>
      <c r="AI67" s="191"/>
      <c r="AJ67" s="191"/>
      <c r="AK67" s="191"/>
    </row>
    <row r="68" spans="1:37" ht="15" hidden="1" customHeight="1" x14ac:dyDescent="0.2">
      <c r="A68" s="234"/>
      <c r="B68" s="235"/>
      <c r="C68" s="235"/>
      <c r="D68" s="236"/>
      <c r="E68" s="52"/>
      <c r="F68" s="57"/>
      <c r="G68" s="58"/>
      <c r="H68" s="58"/>
      <c r="I68" s="117"/>
      <c r="J68" s="118"/>
      <c r="K68" s="118"/>
      <c r="L68" s="59"/>
      <c r="M68" s="60"/>
      <c r="N68" s="60"/>
      <c r="O68" s="62"/>
      <c r="P68" s="126"/>
      <c r="Q68" s="127"/>
      <c r="R68" s="54">
        <f t="shared" si="2"/>
        <v>0</v>
      </c>
      <c r="S68" s="55">
        <f t="shared" si="4"/>
        <v>0</v>
      </c>
      <c r="T68" s="209">
        <f t="shared" si="3"/>
        <v>0</v>
      </c>
      <c r="U68" s="191"/>
      <c r="V68" s="191"/>
      <c r="W68" s="191"/>
      <c r="X68" s="191"/>
      <c r="Y68" s="191"/>
      <c r="Z68" s="191"/>
      <c r="AA68" s="191"/>
      <c r="AB68" s="191"/>
      <c r="AC68" s="191"/>
      <c r="AD68" s="191"/>
      <c r="AE68" s="191"/>
      <c r="AF68" s="191"/>
      <c r="AG68" s="191"/>
      <c r="AH68" s="191"/>
      <c r="AI68" s="191"/>
      <c r="AJ68" s="191"/>
      <c r="AK68" s="191"/>
    </row>
    <row r="69" spans="1:37" ht="15" hidden="1" customHeight="1" x14ac:dyDescent="0.2">
      <c r="A69" s="234"/>
      <c r="B69" s="235"/>
      <c r="C69" s="235"/>
      <c r="D69" s="236"/>
      <c r="E69" s="52"/>
      <c r="F69" s="57"/>
      <c r="G69" s="58"/>
      <c r="H69" s="58"/>
      <c r="I69" s="117"/>
      <c r="J69" s="118"/>
      <c r="K69" s="118"/>
      <c r="L69" s="59"/>
      <c r="M69" s="60"/>
      <c r="N69" s="60"/>
      <c r="O69" s="62"/>
      <c r="P69" s="126"/>
      <c r="Q69" s="127"/>
      <c r="R69" s="54">
        <f t="shared" si="2"/>
        <v>0</v>
      </c>
      <c r="S69" s="55">
        <f t="shared" si="4"/>
        <v>0</v>
      </c>
      <c r="T69" s="209">
        <f t="shared" si="3"/>
        <v>0</v>
      </c>
      <c r="U69" s="191"/>
      <c r="V69" s="191"/>
      <c r="W69" s="191"/>
      <c r="X69" s="191"/>
      <c r="Y69" s="191"/>
      <c r="Z69" s="191"/>
      <c r="AA69" s="191"/>
      <c r="AB69" s="191"/>
      <c r="AC69" s="191"/>
      <c r="AD69" s="191"/>
      <c r="AE69" s="191"/>
      <c r="AF69" s="191"/>
      <c r="AG69" s="191"/>
      <c r="AH69" s="191"/>
      <c r="AI69" s="191"/>
      <c r="AJ69" s="191"/>
      <c r="AK69" s="191"/>
    </row>
    <row r="70" spans="1:37" ht="15" hidden="1" customHeight="1" x14ac:dyDescent="0.2">
      <c r="A70" s="234"/>
      <c r="B70" s="235"/>
      <c r="C70" s="235"/>
      <c r="D70" s="236"/>
      <c r="E70" s="52"/>
      <c r="F70" s="57"/>
      <c r="G70" s="58"/>
      <c r="H70" s="58"/>
      <c r="I70" s="117"/>
      <c r="J70" s="118"/>
      <c r="K70" s="118"/>
      <c r="L70" s="59"/>
      <c r="M70" s="60"/>
      <c r="N70" s="60"/>
      <c r="O70" s="62"/>
      <c r="P70" s="126"/>
      <c r="Q70" s="127"/>
      <c r="R70" s="54">
        <f t="shared" si="2"/>
        <v>0</v>
      </c>
      <c r="S70" s="55">
        <f t="shared" si="4"/>
        <v>0</v>
      </c>
      <c r="T70" s="209">
        <f t="shared" si="3"/>
        <v>0</v>
      </c>
      <c r="U70" s="191"/>
      <c r="V70" s="191"/>
      <c r="W70" s="191"/>
      <c r="X70" s="191"/>
      <c r="Y70" s="191"/>
      <c r="Z70" s="191"/>
      <c r="AA70" s="191"/>
      <c r="AB70" s="191"/>
      <c r="AC70" s="191"/>
      <c r="AD70" s="191"/>
      <c r="AE70" s="191"/>
      <c r="AF70" s="191"/>
      <c r="AG70" s="191"/>
      <c r="AH70" s="191"/>
      <c r="AI70" s="191"/>
      <c r="AJ70" s="191"/>
      <c r="AK70" s="191"/>
    </row>
    <row r="71" spans="1:37" ht="15" hidden="1" customHeight="1" x14ac:dyDescent="0.2">
      <c r="A71" s="234"/>
      <c r="B71" s="235"/>
      <c r="C71" s="235"/>
      <c r="D71" s="236"/>
      <c r="E71" s="52"/>
      <c r="F71" s="57"/>
      <c r="G71" s="58"/>
      <c r="H71" s="58"/>
      <c r="I71" s="117"/>
      <c r="J71" s="118"/>
      <c r="K71" s="118"/>
      <c r="L71" s="59"/>
      <c r="M71" s="60"/>
      <c r="N71" s="60"/>
      <c r="O71" s="62"/>
      <c r="P71" s="126"/>
      <c r="Q71" s="127"/>
      <c r="R71" s="54">
        <f t="shared" si="2"/>
        <v>0</v>
      </c>
      <c r="S71" s="55">
        <f t="shared" si="4"/>
        <v>0</v>
      </c>
      <c r="T71" s="209">
        <f t="shared" si="3"/>
        <v>0</v>
      </c>
      <c r="U71" s="191"/>
      <c r="V71" s="191"/>
      <c r="W71" s="191"/>
      <c r="X71" s="191"/>
      <c r="Y71" s="191"/>
      <c r="Z71" s="191"/>
      <c r="AA71" s="191"/>
      <c r="AB71" s="191"/>
      <c r="AC71" s="191"/>
      <c r="AD71" s="191"/>
      <c r="AE71" s="191"/>
      <c r="AF71" s="191"/>
      <c r="AG71" s="191"/>
      <c r="AH71" s="191"/>
      <c r="AI71" s="191"/>
      <c r="AJ71" s="191"/>
      <c r="AK71" s="191"/>
    </row>
    <row r="72" spans="1:37" ht="15" hidden="1" customHeight="1" x14ac:dyDescent="0.2">
      <c r="A72" s="234"/>
      <c r="B72" s="235"/>
      <c r="C72" s="235"/>
      <c r="D72" s="236"/>
      <c r="E72" s="52"/>
      <c r="F72" s="57"/>
      <c r="G72" s="58"/>
      <c r="H72" s="58"/>
      <c r="I72" s="117"/>
      <c r="J72" s="118"/>
      <c r="K72" s="118"/>
      <c r="L72" s="59"/>
      <c r="M72" s="60"/>
      <c r="N72" s="60"/>
      <c r="O72" s="62"/>
      <c r="P72" s="126"/>
      <c r="Q72" s="127"/>
      <c r="R72" s="54">
        <f t="shared" si="2"/>
        <v>0</v>
      </c>
      <c r="S72" s="55">
        <f t="shared" si="4"/>
        <v>0</v>
      </c>
      <c r="T72" s="209">
        <f t="shared" si="3"/>
        <v>0</v>
      </c>
      <c r="U72" s="191"/>
      <c r="V72" s="191"/>
      <c r="W72" s="191"/>
      <c r="X72" s="191"/>
      <c r="Y72" s="191"/>
      <c r="Z72" s="191"/>
      <c r="AA72" s="191"/>
      <c r="AB72" s="191"/>
      <c r="AC72" s="191"/>
      <c r="AD72" s="191"/>
      <c r="AE72" s="191"/>
      <c r="AF72" s="191"/>
      <c r="AG72" s="191"/>
      <c r="AH72" s="191"/>
      <c r="AI72" s="191"/>
      <c r="AJ72" s="191"/>
      <c r="AK72" s="191"/>
    </row>
    <row r="73" spans="1:37" ht="15" hidden="1" customHeight="1" x14ac:dyDescent="0.2">
      <c r="A73" s="234"/>
      <c r="B73" s="235"/>
      <c r="C73" s="235"/>
      <c r="D73" s="236"/>
      <c r="E73" s="52"/>
      <c r="F73" s="57"/>
      <c r="G73" s="58"/>
      <c r="H73" s="58"/>
      <c r="I73" s="117"/>
      <c r="J73" s="118"/>
      <c r="K73" s="118"/>
      <c r="L73" s="59"/>
      <c r="M73" s="60"/>
      <c r="N73" s="60"/>
      <c r="O73" s="62"/>
      <c r="P73" s="126"/>
      <c r="Q73" s="127"/>
      <c r="R73" s="54">
        <f t="shared" si="2"/>
        <v>0</v>
      </c>
      <c r="S73" s="55">
        <f t="shared" si="4"/>
        <v>0</v>
      </c>
      <c r="T73" s="209">
        <f t="shared" si="3"/>
        <v>0</v>
      </c>
      <c r="U73" s="191"/>
      <c r="V73" s="191"/>
      <c r="W73" s="191"/>
      <c r="X73" s="191"/>
      <c r="Y73" s="191"/>
      <c r="Z73" s="191"/>
      <c r="AA73" s="191"/>
      <c r="AB73" s="191"/>
      <c r="AC73" s="191"/>
      <c r="AD73" s="191"/>
      <c r="AE73" s="191"/>
      <c r="AF73" s="191"/>
      <c r="AG73" s="191"/>
      <c r="AH73" s="191"/>
      <c r="AI73" s="191"/>
      <c r="AJ73" s="191"/>
      <c r="AK73" s="191"/>
    </row>
    <row r="74" spans="1:37" ht="15" hidden="1" customHeight="1" x14ac:dyDescent="0.2">
      <c r="A74" s="234"/>
      <c r="B74" s="235"/>
      <c r="C74" s="235"/>
      <c r="D74" s="236"/>
      <c r="E74" s="52"/>
      <c r="F74" s="57"/>
      <c r="G74" s="58"/>
      <c r="H74" s="58"/>
      <c r="I74" s="117"/>
      <c r="J74" s="118"/>
      <c r="K74" s="118"/>
      <c r="L74" s="59"/>
      <c r="M74" s="60"/>
      <c r="N74" s="60"/>
      <c r="O74" s="62"/>
      <c r="P74" s="126"/>
      <c r="Q74" s="127"/>
      <c r="R74" s="54">
        <f t="shared" si="2"/>
        <v>0</v>
      </c>
      <c r="S74" s="55">
        <f t="shared" si="4"/>
        <v>0</v>
      </c>
      <c r="T74" s="209">
        <f t="shared" si="3"/>
        <v>0</v>
      </c>
      <c r="U74" s="191"/>
      <c r="V74" s="191"/>
      <c r="W74" s="191"/>
      <c r="X74" s="191"/>
      <c r="Y74" s="191"/>
      <c r="Z74" s="191"/>
      <c r="AA74" s="191"/>
      <c r="AB74" s="191"/>
      <c r="AC74" s="191"/>
      <c r="AD74" s="191"/>
      <c r="AE74" s="191"/>
      <c r="AF74" s="191"/>
      <c r="AG74" s="191"/>
      <c r="AH74" s="191"/>
      <c r="AI74" s="191"/>
      <c r="AJ74" s="191"/>
      <c r="AK74" s="191"/>
    </row>
    <row r="75" spans="1:37" ht="15" hidden="1" customHeight="1" x14ac:dyDescent="0.2">
      <c r="A75" s="234"/>
      <c r="B75" s="235"/>
      <c r="C75" s="235"/>
      <c r="D75" s="236"/>
      <c r="E75" s="52"/>
      <c r="F75" s="57"/>
      <c r="G75" s="58"/>
      <c r="H75" s="58"/>
      <c r="I75" s="117"/>
      <c r="J75" s="118"/>
      <c r="K75" s="118"/>
      <c r="L75" s="59"/>
      <c r="M75" s="60"/>
      <c r="N75" s="60"/>
      <c r="O75" s="62"/>
      <c r="P75" s="126"/>
      <c r="Q75" s="127"/>
      <c r="R75" s="54">
        <f t="shared" si="2"/>
        <v>0</v>
      </c>
      <c r="S75" s="55">
        <f t="shared" si="4"/>
        <v>0</v>
      </c>
      <c r="T75" s="209">
        <f t="shared" si="3"/>
        <v>0</v>
      </c>
      <c r="U75" s="191"/>
      <c r="V75" s="191"/>
      <c r="W75" s="191"/>
      <c r="X75" s="191"/>
      <c r="Y75" s="191"/>
      <c r="Z75" s="191"/>
      <c r="AA75" s="191"/>
      <c r="AB75" s="191"/>
      <c r="AC75" s="191"/>
      <c r="AD75" s="191"/>
      <c r="AE75" s="191"/>
      <c r="AF75" s="191"/>
      <c r="AG75" s="191"/>
      <c r="AH75" s="191"/>
      <c r="AI75" s="191"/>
      <c r="AJ75" s="191"/>
      <c r="AK75" s="191"/>
    </row>
    <row r="76" spans="1:37" ht="15" hidden="1" customHeight="1" x14ac:dyDescent="0.2">
      <c r="A76" s="234"/>
      <c r="B76" s="235"/>
      <c r="C76" s="235"/>
      <c r="D76" s="236"/>
      <c r="E76" s="52"/>
      <c r="F76" s="57"/>
      <c r="G76" s="58"/>
      <c r="H76" s="58"/>
      <c r="I76" s="117"/>
      <c r="J76" s="118"/>
      <c r="K76" s="118"/>
      <c r="L76" s="59"/>
      <c r="M76" s="60"/>
      <c r="N76" s="60"/>
      <c r="O76" s="62"/>
      <c r="P76" s="126"/>
      <c r="Q76" s="127"/>
      <c r="R76" s="54">
        <f t="shared" si="2"/>
        <v>0</v>
      </c>
      <c r="S76" s="55">
        <f t="shared" si="4"/>
        <v>0</v>
      </c>
      <c r="T76" s="209">
        <f t="shared" si="3"/>
        <v>0</v>
      </c>
      <c r="U76" s="191"/>
      <c r="V76" s="191"/>
      <c r="W76" s="191"/>
      <c r="X76" s="191"/>
      <c r="Y76" s="191"/>
      <c r="Z76" s="191"/>
      <c r="AA76" s="191"/>
      <c r="AB76" s="191"/>
      <c r="AC76" s="191"/>
      <c r="AD76" s="191"/>
      <c r="AE76" s="191"/>
      <c r="AF76" s="191"/>
      <c r="AG76" s="191"/>
      <c r="AH76" s="191"/>
      <c r="AI76" s="191"/>
      <c r="AJ76" s="191"/>
      <c r="AK76" s="191"/>
    </row>
    <row r="77" spans="1:37" ht="15" hidden="1" customHeight="1" x14ac:dyDescent="0.2">
      <c r="A77" s="234"/>
      <c r="B77" s="235"/>
      <c r="C77" s="235"/>
      <c r="D77" s="236"/>
      <c r="E77" s="52"/>
      <c r="F77" s="57"/>
      <c r="G77" s="58"/>
      <c r="H77" s="58"/>
      <c r="I77" s="117"/>
      <c r="J77" s="118"/>
      <c r="K77" s="118"/>
      <c r="L77" s="59"/>
      <c r="M77" s="60"/>
      <c r="N77" s="60"/>
      <c r="O77" s="62"/>
      <c r="P77" s="126"/>
      <c r="Q77" s="127"/>
      <c r="R77" s="54">
        <f t="shared" si="2"/>
        <v>0</v>
      </c>
      <c r="S77" s="55">
        <f t="shared" si="4"/>
        <v>0</v>
      </c>
      <c r="T77" s="209">
        <f t="shared" si="3"/>
        <v>0</v>
      </c>
      <c r="U77" s="191"/>
      <c r="V77" s="191"/>
      <c r="W77" s="191"/>
      <c r="X77" s="191"/>
      <c r="Y77" s="191"/>
      <c r="Z77" s="191"/>
      <c r="AA77" s="191"/>
      <c r="AB77" s="191"/>
      <c r="AC77" s="191"/>
      <c r="AD77" s="191"/>
      <c r="AE77" s="191"/>
      <c r="AF77" s="191"/>
      <c r="AG77" s="191"/>
      <c r="AH77" s="191"/>
      <c r="AI77" s="191"/>
      <c r="AJ77" s="191"/>
      <c r="AK77" s="191"/>
    </row>
    <row r="78" spans="1:37" ht="15" hidden="1" customHeight="1" x14ac:dyDescent="0.2">
      <c r="A78" s="234"/>
      <c r="B78" s="235"/>
      <c r="C78" s="235"/>
      <c r="D78" s="236"/>
      <c r="E78" s="52"/>
      <c r="F78" s="57"/>
      <c r="G78" s="58"/>
      <c r="H78" s="58"/>
      <c r="I78" s="117"/>
      <c r="J78" s="118"/>
      <c r="K78" s="118"/>
      <c r="L78" s="59"/>
      <c r="M78" s="60"/>
      <c r="N78" s="60"/>
      <c r="O78" s="62"/>
      <c r="P78" s="126"/>
      <c r="Q78" s="127"/>
      <c r="R78" s="54">
        <f t="shared" si="2"/>
        <v>0</v>
      </c>
      <c r="S78" s="55">
        <f t="shared" si="4"/>
        <v>0</v>
      </c>
      <c r="T78" s="209">
        <f t="shared" si="3"/>
        <v>0</v>
      </c>
      <c r="U78" s="191"/>
      <c r="V78" s="191"/>
      <c r="W78" s="191"/>
      <c r="X78" s="191"/>
      <c r="Y78" s="191"/>
      <c r="Z78" s="191"/>
      <c r="AA78" s="191"/>
      <c r="AB78" s="191"/>
      <c r="AC78" s="191"/>
      <c r="AD78" s="191"/>
      <c r="AE78" s="191"/>
      <c r="AF78" s="191"/>
      <c r="AG78" s="191"/>
      <c r="AH78" s="191"/>
      <c r="AI78" s="191"/>
      <c r="AJ78" s="191"/>
      <c r="AK78" s="191"/>
    </row>
    <row r="79" spans="1:37" ht="15" hidden="1" customHeight="1" x14ac:dyDescent="0.2">
      <c r="A79" s="234"/>
      <c r="B79" s="235"/>
      <c r="C79" s="235"/>
      <c r="D79" s="236"/>
      <c r="E79" s="52"/>
      <c r="F79" s="57"/>
      <c r="G79" s="58"/>
      <c r="H79" s="58"/>
      <c r="I79" s="117"/>
      <c r="J79" s="118"/>
      <c r="K79" s="118"/>
      <c r="L79" s="59"/>
      <c r="M79" s="60"/>
      <c r="N79" s="60"/>
      <c r="O79" s="62"/>
      <c r="P79" s="126"/>
      <c r="Q79" s="127"/>
      <c r="R79" s="54">
        <f t="shared" si="2"/>
        <v>0</v>
      </c>
      <c r="S79" s="55">
        <f t="shared" si="4"/>
        <v>0</v>
      </c>
      <c r="T79" s="209">
        <f t="shared" si="3"/>
        <v>0</v>
      </c>
      <c r="U79" s="191"/>
      <c r="V79" s="191"/>
      <c r="W79" s="191"/>
      <c r="X79" s="191"/>
      <c r="Y79" s="191"/>
      <c r="Z79" s="191"/>
      <c r="AA79" s="191"/>
      <c r="AB79" s="191"/>
      <c r="AC79" s="191"/>
      <c r="AD79" s="191"/>
      <c r="AE79" s="191"/>
      <c r="AF79" s="191"/>
      <c r="AG79" s="191"/>
      <c r="AH79" s="191"/>
      <c r="AI79" s="191"/>
      <c r="AJ79" s="191"/>
      <c r="AK79" s="191"/>
    </row>
    <row r="80" spans="1:37" ht="15" hidden="1" customHeight="1" x14ac:dyDescent="0.2">
      <c r="A80" s="234"/>
      <c r="B80" s="235"/>
      <c r="C80" s="235"/>
      <c r="D80" s="236"/>
      <c r="E80" s="52"/>
      <c r="F80" s="57"/>
      <c r="G80" s="58"/>
      <c r="H80" s="58"/>
      <c r="I80" s="117"/>
      <c r="J80" s="118"/>
      <c r="K80" s="118"/>
      <c r="L80" s="59"/>
      <c r="M80" s="60"/>
      <c r="N80" s="60"/>
      <c r="O80" s="62"/>
      <c r="P80" s="126"/>
      <c r="Q80" s="127"/>
      <c r="R80" s="54">
        <f t="shared" si="2"/>
        <v>0</v>
      </c>
      <c r="S80" s="55">
        <f t="shared" si="4"/>
        <v>0</v>
      </c>
      <c r="T80" s="209">
        <f t="shared" si="3"/>
        <v>0</v>
      </c>
      <c r="U80" s="191"/>
      <c r="V80" s="191"/>
      <c r="W80" s="191"/>
      <c r="X80" s="191"/>
      <c r="Y80" s="191"/>
      <c r="Z80" s="191"/>
      <c r="AA80" s="191"/>
      <c r="AB80" s="191"/>
      <c r="AC80" s="191"/>
      <c r="AD80" s="191"/>
      <c r="AE80" s="191"/>
      <c r="AF80" s="191"/>
      <c r="AG80" s="191"/>
      <c r="AH80" s="191"/>
      <c r="AI80" s="191"/>
      <c r="AJ80" s="191"/>
      <c r="AK80" s="191"/>
    </row>
    <row r="81" spans="1:37" ht="15" hidden="1" customHeight="1" x14ac:dyDescent="0.2">
      <c r="A81" s="234"/>
      <c r="B81" s="235"/>
      <c r="C81" s="235"/>
      <c r="D81" s="236"/>
      <c r="E81" s="52"/>
      <c r="F81" s="57"/>
      <c r="G81" s="58"/>
      <c r="H81" s="58"/>
      <c r="I81" s="117"/>
      <c r="J81" s="118"/>
      <c r="K81" s="118"/>
      <c r="L81" s="59"/>
      <c r="M81" s="60"/>
      <c r="N81" s="60"/>
      <c r="O81" s="62"/>
      <c r="P81" s="126"/>
      <c r="Q81" s="127"/>
      <c r="R81" s="54">
        <f t="shared" ref="R81:R87" si="5">SUM(L81:Q81)</f>
        <v>0</v>
      </c>
      <c r="S81" s="55">
        <f t="shared" ref="S81:S87" si="6">IF(E81="o",0,IF(COUNTIFS($E$16:$E$87,"=b")&gt;0,IF(E81="b",(F81/12*L81)+(G81/12*M81)+(H81/12*N81)+(I81/12*O81)+(J81/12*P81)+(K81/12*Q81),0),(F81*1.2%*$F$12/12*L81)+(G81*1.2%*$G$12/12*M81)+(H81*1.2%*$H$12/12*N81)+(I81*1.2%*$I$12/12*O81)+(J81*1.2%*$J$12/12*P81)+(K81*1.2%*$K$12/12*Q81)))</f>
        <v>0</v>
      </c>
      <c r="T81" s="209">
        <f t="shared" ref="T81:T87" si="7">IF(E81="o",0,SUM(L81:Q81))</f>
        <v>0</v>
      </c>
      <c r="U81" s="191"/>
      <c r="V81" s="191"/>
      <c r="W81" s="191"/>
      <c r="X81" s="191"/>
      <c r="Y81" s="191"/>
      <c r="Z81" s="191"/>
      <c r="AA81" s="191"/>
      <c r="AB81" s="191"/>
      <c r="AC81" s="191"/>
      <c r="AD81" s="191"/>
      <c r="AE81" s="191"/>
      <c r="AF81" s="191"/>
      <c r="AG81" s="191"/>
      <c r="AH81" s="191"/>
      <c r="AI81" s="191"/>
      <c r="AJ81" s="191"/>
      <c r="AK81" s="191"/>
    </row>
    <row r="82" spans="1:37" ht="15" hidden="1" customHeight="1" x14ac:dyDescent="0.2">
      <c r="A82" s="234"/>
      <c r="B82" s="235"/>
      <c r="C82" s="235"/>
      <c r="D82" s="236"/>
      <c r="E82" s="52"/>
      <c r="F82" s="57"/>
      <c r="G82" s="58"/>
      <c r="H82" s="58"/>
      <c r="I82" s="117"/>
      <c r="J82" s="118"/>
      <c r="K82" s="118"/>
      <c r="L82" s="59"/>
      <c r="M82" s="60"/>
      <c r="N82" s="60"/>
      <c r="O82" s="62"/>
      <c r="P82" s="126"/>
      <c r="Q82" s="127"/>
      <c r="R82" s="54">
        <f t="shared" si="5"/>
        <v>0</v>
      </c>
      <c r="S82" s="55">
        <f t="shared" si="6"/>
        <v>0</v>
      </c>
      <c r="T82" s="209">
        <f t="shared" si="7"/>
        <v>0</v>
      </c>
      <c r="U82" s="191"/>
      <c r="V82" s="191"/>
      <c r="W82" s="191"/>
      <c r="X82" s="191"/>
      <c r="Y82" s="191"/>
      <c r="Z82" s="191"/>
      <c r="AA82" s="191"/>
      <c r="AB82" s="191"/>
      <c r="AC82" s="191"/>
      <c r="AD82" s="191"/>
      <c r="AE82" s="191"/>
      <c r="AF82" s="191"/>
      <c r="AG82" s="191"/>
      <c r="AH82" s="191"/>
      <c r="AI82" s="191"/>
      <c r="AJ82" s="191"/>
      <c r="AK82" s="191"/>
    </row>
    <row r="83" spans="1:37" ht="15" hidden="1" customHeight="1" x14ac:dyDescent="0.2">
      <c r="A83" s="234"/>
      <c r="B83" s="235"/>
      <c r="C83" s="235"/>
      <c r="D83" s="236"/>
      <c r="E83" s="52"/>
      <c r="F83" s="57"/>
      <c r="G83" s="58"/>
      <c r="H83" s="58"/>
      <c r="I83" s="117"/>
      <c r="J83" s="118"/>
      <c r="K83" s="118"/>
      <c r="L83" s="59"/>
      <c r="M83" s="60"/>
      <c r="N83" s="60"/>
      <c r="O83" s="62"/>
      <c r="P83" s="126"/>
      <c r="Q83" s="127"/>
      <c r="R83" s="54">
        <f t="shared" si="5"/>
        <v>0</v>
      </c>
      <c r="S83" s="55">
        <f t="shared" si="6"/>
        <v>0</v>
      </c>
      <c r="T83" s="209">
        <f t="shared" si="7"/>
        <v>0</v>
      </c>
      <c r="U83" s="191"/>
      <c r="V83" s="191"/>
      <c r="W83" s="191"/>
      <c r="X83" s="191"/>
      <c r="Y83" s="191"/>
      <c r="Z83" s="191"/>
      <c r="AA83" s="191"/>
      <c r="AB83" s="191"/>
      <c r="AC83" s="191"/>
      <c r="AD83" s="191"/>
      <c r="AE83" s="191"/>
      <c r="AF83" s="191"/>
      <c r="AG83" s="191"/>
      <c r="AH83" s="191"/>
      <c r="AI83" s="191"/>
      <c r="AJ83" s="191"/>
      <c r="AK83" s="191"/>
    </row>
    <row r="84" spans="1:37" ht="15" hidden="1" customHeight="1" x14ac:dyDescent="0.2">
      <c r="A84" s="234"/>
      <c r="B84" s="235"/>
      <c r="C84" s="235"/>
      <c r="D84" s="236"/>
      <c r="E84" s="52"/>
      <c r="F84" s="57"/>
      <c r="G84" s="58"/>
      <c r="H84" s="58"/>
      <c r="I84" s="117"/>
      <c r="J84" s="118"/>
      <c r="K84" s="118"/>
      <c r="L84" s="59"/>
      <c r="M84" s="60"/>
      <c r="N84" s="60"/>
      <c r="O84" s="62"/>
      <c r="P84" s="126"/>
      <c r="Q84" s="127"/>
      <c r="R84" s="54">
        <f t="shared" si="5"/>
        <v>0</v>
      </c>
      <c r="S84" s="55">
        <f t="shared" si="6"/>
        <v>0</v>
      </c>
      <c r="T84" s="209">
        <f t="shared" si="7"/>
        <v>0</v>
      </c>
      <c r="U84" s="191"/>
      <c r="V84" s="191"/>
      <c r="W84" s="191"/>
      <c r="X84" s="191"/>
      <c r="Y84" s="191"/>
      <c r="Z84" s="191"/>
      <c r="AA84" s="191"/>
      <c r="AB84" s="191"/>
      <c r="AC84" s="191"/>
      <c r="AD84" s="191"/>
      <c r="AE84" s="191"/>
      <c r="AF84" s="191"/>
      <c r="AG84" s="191"/>
      <c r="AH84" s="191"/>
      <c r="AI84" s="191"/>
      <c r="AJ84" s="191"/>
      <c r="AK84" s="191"/>
    </row>
    <row r="85" spans="1:37" ht="13.5" hidden="1" customHeight="1" x14ac:dyDescent="0.2">
      <c r="A85" s="234"/>
      <c r="B85" s="235"/>
      <c r="C85" s="235"/>
      <c r="D85" s="236"/>
      <c r="E85" s="52"/>
      <c r="F85" s="57"/>
      <c r="G85" s="58"/>
      <c r="H85" s="58"/>
      <c r="I85" s="117"/>
      <c r="J85" s="118"/>
      <c r="K85" s="118"/>
      <c r="L85" s="59"/>
      <c r="M85" s="60"/>
      <c r="N85" s="60"/>
      <c r="O85" s="62"/>
      <c r="P85" s="126"/>
      <c r="Q85" s="127"/>
      <c r="R85" s="54">
        <f t="shared" si="5"/>
        <v>0</v>
      </c>
      <c r="S85" s="55">
        <f t="shared" si="6"/>
        <v>0</v>
      </c>
      <c r="T85" s="209">
        <f t="shared" si="7"/>
        <v>0</v>
      </c>
      <c r="U85" s="191"/>
      <c r="V85" s="191"/>
      <c r="W85" s="191"/>
      <c r="X85" s="191"/>
      <c r="Y85" s="191"/>
      <c r="Z85" s="191"/>
      <c r="AA85" s="191"/>
      <c r="AB85" s="191"/>
      <c r="AC85" s="191"/>
      <c r="AD85" s="191"/>
      <c r="AE85" s="191"/>
      <c r="AF85" s="191"/>
      <c r="AG85" s="191"/>
      <c r="AH85" s="191"/>
      <c r="AI85" s="191"/>
      <c r="AJ85" s="191"/>
      <c r="AK85" s="191"/>
    </row>
    <row r="86" spans="1:37" ht="13.5" hidden="1" customHeight="1" x14ac:dyDescent="0.2">
      <c r="A86" s="234"/>
      <c r="B86" s="235"/>
      <c r="C86" s="235"/>
      <c r="D86" s="236"/>
      <c r="E86" s="52"/>
      <c r="F86" s="57"/>
      <c r="G86" s="58"/>
      <c r="H86" s="58"/>
      <c r="I86" s="117"/>
      <c r="J86" s="118"/>
      <c r="K86" s="118"/>
      <c r="L86" s="59"/>
      <c r="M86" s="60"/>
      <c r="N86" s="60"/>
      <c r="O86" s="62"/>
      <c r="P86" s="126"/>
      <c r="Q86" s="127"/>
      <c r="R86" s="54">
        <f t="shared" si="5"/>
        <v>0</v>
      </c>
      <c r="S86" s="55">
        <f t="shared" si="6"/>
        <v>0</v>
      </c>
      <c r="T86" s="209">
        <f t="shared" si="7"/>
        <v>0</v>
      </c>
      <c r="U86" s="191"/>
      <c r="V86" s="191"/>
      <c r="W86" s="191"/>
      <c r="X86" s="191"/>
      <c r="Y86" s="191"/>
      <c r="Z86" s="191"/>
      <c r="AA86" s="191"/>
      <c r="AB86" s="191"/>
      <c r="AC86" s="191"/>
      <c r="AD86" s="191"/>
      <c r="AE86" s="191"/>
      <c r="AF86" s="191"/>
      <c r="AG86" s="191"/>
      <c r="AH86" s="191"/>
      <c r="AI86" s="191"/>
      <c r="AJ86" s="191"/>
      <c r="AK86" s="191"/>
    </row>
    <row r="87" spans="1:37" ht="13.5" customHeight="1" thickBot="1" x14ac:dyDescent="0.25">
      <c r="A87" s="234"/>
      <c r="B87" s="235"/>
      <c r="C87" s="235"/>
      <c r="D87" s="236"/>
      <c r="E87" s="52"/>
      <c r="F87" s="81"/>
      <c r="G87" s="82"/>
      <c r="H87" s="82"/>
      <c r="I87" s="120"/>
      <c r="J87" s="121"/>
      <c r="K87" s="121"/>
      <c r="L87" s="61"/>
      <c r="M87" s="62"/>
      <c r="N87" s="62"/>
      <c r="O87" s="62"/>
      <c r="P87" s="126"/>
      <c r="Q87" s="127"/>
      <c r="R87" s="54">
        <f t="shared" si="5"/>
        <v>0</v>
      </c>
      <c r="S87" s="55">
        <f t="shared" si="6"/>
        <v>0</v>
      </c>
      <c r="T87" s="209">
        <f t="shared" si="7"/>
        <v>0</v>
      </c>
      <c r="U87" s="191"/>
      <c r="V87" s="191"/>
      <c r="W87" s="191"/>
      <c r="X87" s="191"/>
      <c r="Y87" s="191"/>
      <c r="Z87" s="191"/>
      <c r="AA87" s="191"/>
      <c r="AB87" s="191"/>
      <c r="AC87" s="191"/>
      <c r="AD87" s="191"/>
      <c r="AE87" s="191"/>
      <c r="AF87" s="191"/>
      <c r="AG87" s="191"/>
      <c r="AH87" s="191"/>
      <c r="AI87" s="191"/>
      <c r="AJ87" s="191"/>
      <c r="AK87" s="191"/>
    </row>
    <row r="88" spans="1:37" ht="13.5" customHeight="1" thickBot="1" x14ac:dyDescent="0.25">
      <c r="A88" s="297" t="s">
        <v>28</v>
      </c>
      <c r="B88" s="298"/>
      <c r="C88" s="298"/>
      <c r="D88" s="298"/>
      <c r="E88" s="298"/>
      <c r="F88" s="142"/>
      <c r="G88" s="142"/>
      <c r="H88" s="142"/>
      <c r="I88" s="63"/>
      <c r="J88" s="63"/>
      <c r="K88" s="63"/>
      <c r="L88" s="64">
        <f t="shared" ref="L88:T88" si="8">SUM(L16:L87)</f>
        <v>0</v>
      </c>
      <c r="M88" s="64">
        <f t="shared" si="8"/>
        <v>0</v>
      </c>
      <c r="N88" s="64">
        <f t="shared" si="8"/>
        <v>0</v>
      </c>
      <c r="O88" s="64">
        <f t="shared" si="8"/>
        <v>0</v>
      </c>
      <c r="P88" s="64">
        <f t="shared" si="8"/>
        <v>0</v>
      </c>
      <c r="Q88" s="64">
        <f t="shared" si="8"/>
        <v>0</v>
      </c>
      <c r="R88" s="64">
        <f t="shared" si="8"/>
        <v>0</v>
      </c>
      <c r="S88" s="65">
        <f t="shared" si="8"/>
        <v>0</v>
      </c>
      <c r="T88" s="209">
        <f t="shared" si="8"/>
        <v>0</v>
      </c>
      <c r="U88" s="191"/>
      <c r="V88" s="191"/>
      <c r="W88" s="191"/>
      <c r="X88" s="191"/>
      <c r="Y88" s="191"/>
      <c r="Z88" s="191"/>
      <c r="AA88" s="191"/>
      <c r="AB88" s="191"/>
      <c r="AC88" s="191"/>
      <c r="AD88" s="191"/>
      <c r="AE88" s="191"/>
      <c r="AF88" s="191"/>
      <c r="AG88" s="191"/>
      <c r="AH88" s="191"/>
      <c r="AI88" s="191"/>
      <c r="AJ88" s="191"/>
      <c r="AK88" s="191"/>
    </row>
    <row r="89" spans="1:37" s="187" customFormat="1" ht="154.15" customHeight="1" x14ac:dyDescent="0.25">
      <c r="A89" s="299" t="s">
        <v>29</v>
      </c>
      <c r="B89" s="300"/>
      <c r="C89" s="300"/>
      <c r="D89" s="300"/>
      <c r="E89" s="300"/>
      <c r="F89" s="300"/>
      <c r="G89" s="300"/>
      <c r="H89" s="300"/>
      <c r="I89" s="300"/>
      <c r="J89" s="300"/>
      <c r="K89" s="300"/>
      <c r="L89" s="300"/>
      <c r="M89" s="300"/>
      <c r="N89" s="300"/>
      <c r="O89" s="300"/>
      <c r="P89" s="300"/>
      <c r="Q89" s="300"/>
      <c r="R89" s="300"/>
      <c r="S89" s="300"/>
      <c r="T89" s="194"/>
      <c r="U89" s="194"/>
      <c r="V89" s="194"/>
      <c r="W89" s="194"/>
      <c r="X89" s="194"/>
      <c r="Y89" s="194"/>
      <c r="Z89" s="194"/>
      <c r="AA89" s="194"/>
      <c r="AB89" s="194"/>
      <c r="AC89" s="194"/>
      <c r="AD89" s="194"/>
      <c r="AE89" s="194"/>
      <c r="AF89" s="194"/>
      <c r="AG89" s="194"/>
      <c r="AH89" s="194"/>
      <c r="AI89" s="194"/>
      <c r="AJ89" s="194"/>
      <c r="AK89" s="194"/>
    </row>
    <row r="90" spans="1:37" s="187" customFormat="1" ht="13.5" thickBot="1" x14ac:dyDescent="0.3">
      <c r="A90" s="215"/>
      <c r="B90" s="216"/>
      <c r="C90" s="216"/>
      <c r="D90" s="216"/>
      <c r="E90" s="216"/>
      <c r="F90" s="216"/>
      <c r="G90" s="216"/>
      <c r="H90" s="216"/>
      <c r="I90" s="216"/>
      <c r="J90" s="216"/>
      <c r="K90" s="216"/>
      <c r="L90" s="216"/>
      <c r="M90" s="216"/>
      <c r="N90" s="216"/>
      <c r="O90" s="216"/>
      <c r="P90" s="216"/>
      <c r="Q90" s="216"/>
      <c r="R90" s="216"/>
      <c r="S90" s="216"/>
      <c r="T90" s="194"/>
      <c r="U90" s="194"/>
      <c r="V90" s="194"/>
      <c r="W90" s="194"/>
      <c r="X90" s="194"/>
      <c r="Y90" s="194"/>
      <c r="Z90" s="194"/>
      <c r="AA90" s="194"/>
      <c r="AB90" s="194"/>
      <c r="AC90" s="194"/>
      <c r="AD90" s="194"/>
      <c r="AE90" s="194"/>
      <c r="AF90" s="194"/>
      <c r="AG90" s="194"/>
      <c r="AH90" s="194"/>
      <c r="AI90" s="194"/>
      <c r="AJ90" s="194"/>
      <c r="AK90" s="194"/>
    </row>
    <row r="91" spans="1:37" s="4" customFormat="1" ht="15" customHeight="1" x14ac:dyDescent="0.2">
      <c r="A91" s="301" t="s">
        <v>30</v>
      </c>
      <c r="B91" s="302"/>
      <c r="C91" s="302"/>
      <c r="D91" s="302"/>
      <c r="E91" s="302"/>
      <c r="F91" s="302"/>
      <c r="G91" s="302"/>
      <c r="H91" s="302"/>
      <c r="I91" s="302"/>
      <c r="J91" s="302"/>
      <c r="K91" s="302"/>
      <c r="L91" s="302"/>
      <c r="M91" s="302"/>
      <c r="N91" s="302"/>
      <c r="O91" s="302"/>
      <c r="P91" s="302"/>
      <c r="Q91" s="302"/>
      <c r="R91" s="302"/>
      <c r="S91" s="303"/>
      <c r="T91" s="195"/>
      <c r="U91" s="195"/>
      <c r="V91" s="195"/>
      <c r="W91" s="195"/>
      <c r="X91" s="195"/>
      <c r="Y91" s="195"/>
      <c r="Z91" s="195"/>
      <c r="AA91" s="195"/>
      <c r="AB91" s="195"/>
      <c r="AC91" s="195"/>
      <c r="AD91" s="195"/>
      <c r="AE91" s="195"/>
      <c r="AF91" s="195"/>
      <c r="AG91" s="195"/>
      <c r="AH91" s="195"/>
      <c r="AI91" s="195"/>
      <c r="AJ91" s="195"/>
      <c r="AK91" s="195"/>
    </row>
    <row r="92" spans="1:37" s="4" customFormat="1" ht="19.5" customHeight="1" x14ac:dyDescent="0.2">
      <c r="A92" s="304"/>
      <c r="B92" s="305"/>
      <c r="C92" s="305"/>
      <c r="D92" s="305"/>
      <c r="E92" s="305"/>
      <c r="F92" s="305"/>
      <c r="G92" s="305"/>
      <c r="H92" s="305"/>
      <c r="I92" s="305"/>
      <c r="J92" s="305"/>
      <c r="K92" s="305"/>
      <c r="L92" s="305"/>
      <c r="M92" s="305"/>
      <c r="N92" s="305"/>
      <c r="O92" s="305"/>
      <c r="P92" s="305"/>
      <c r="Q92" s="305"/>
      <c r="R92" s="305"/>
      <c r="S92" s="306"/>
      <c r="T92" s="195"/>
      <c r="U92" s="195"/>
      <c r="V92" s="195"/>
      <c r="W92" s="195"/>
      <c r="X92" s="195"/>
      <c r="Y92" s="195"/>
      <c r="Z92" s="195"/>
      <c r="AA92" s="195"/>
      <c r="AB92" s="195"/>
      <c r="AC92" s="195"/>
      <c r="AD92" s="195"/>
      <c r="AE92" s="195"/>
      <c r="AF92" s="195"/>
      <c r="AG92" s="195"/>
      <c r="AH92" s="195"/>
      <c r="AI92" s="195"/>
      <c r="AJ92" s="195"/>
      <c r="AK92" s="195"/>
    </row>
    <row r="93" spans="1:37" s="4" customFormat="1" ht="27.75" customHeight="1" x14ac:dyDescent="0.2">
      <c r="A93" s="307"/>
      <c r="B93" s="308"/>
      <c r="C93" s="308"/>
      <c r="D93" s="308"/>
      <c r="E93" s="308"/>
      <c r="F93" s="308"/>
      <c r="G93" s="308"/>
      <c r="H93" s="308"/>
      <c r="I93" s="308"/>
      <c r="J93" s="308"/>
      <c r="K93" s="308"/>
      <c r="L93" s="308"/>
      <c r="M93" s="308"/>
      <c r="N93" s="308"/>
      <c r="O93" s="308"/>
      <c r="P93" s="308"/>
      <c r="Q93" s="308"/>
      <c r="R93" s="308"/>
      <c r="S93" s="309"/>
      <c r="T93" s="195"/>
      <c r="U93" s="195"/>
      <c r="V93" s="195"/>
      <c r="W93" s="195"/>
      <c r="X93" s="195"/>
      <c r="Y93" s="195"/>
      <c r="Z93" s="195"/>
      <c r="AA93" s="195"/>
      <c r="AB93" s="195"/>
      <c r="AC93" s="195"/>
      <c r="AD93" s="195"/>
      <c r="AE93" s="195"/>
      <c r="AF93" s="195"/>
      <c r="AG93" s="195"/>
      <c r="AH93" s="195"/>
      <c r="AI93" s="195"/>
      <c r="AJ93" s="195"/>
      <c r="AK93" s="195"/>
    </row>
    <row r="94" spans="1:37" s="4" customFormat="1" ht="15" customHeight="1" x14ac:dyDescent="0.2">
      <c r="A94" s="307"/>
      <c r="B94" s="308"/>
      <c r="C94" s="308"/>
      <c r="D94" s="308"/>
      <c r="E94" s="308"/>
      <c r="F94" s="308"/>
      <c r="G94" s="308"/>
      <c r="H94" s="308"/>
      <c r="I94" s="308"/>
      <c r="J94" s="308"/>
      <c r="K94" s="308"/>
      <c r="L94" s="308"/>
      <c r="M94" s="308"/>
      <c r="N94" s="308"/>
      <c r="O94" s="308"/>
      <c r="P94" s="308"/>
      <c r="Q94" s="308"/>
      <c r="R94" s="308"/>
      <c r="S94" s="309"/>
      <c r="T94" s="195"/>
      <c r="U94" s="195"/>
      <c r="V94" s="195"/>
      <c r="W94" s="195"/>
      <c r="X94" s="195"/>
      <c r="Y94" s="195"/>
      <c r="Z94" s="195"/>
      <c r="AA94" s="195"/>
      <c r="AB94" s="195"/>
      <c r="AC94" s="195"/>
      <c r="AD94" s="195"/>
      <c r="AE94" s="195"/>
      <c r="AF94" s="195"/>
      <c r="AG94" s="195"/>
      <c r="AH94" s="195"/>
      <c r="AI94" s="195"/>
      <c r="AJ94" s="195"/>
      <c r="AK94" s="195"/>
    </row>
    <row r="95" spans="1:37" s="4" customFormat="1" ht="15" customHeight="1" x14ac:dyDescent="0.2">
      <c r="A95" s="307"/>
      <c r="B95" s="308"/>
      <c r="C95" s="308"/>
      <c r="D95" s="308"/>
      <c r="E95" s="308"/>
      <c r="F95" s="308"/>
      <c r="G95" s="308"/>
      <c r="H95" s="308"/>
      <c r="I95" s="308"/>
      <c r="J95" s="308"/>
      <c r="K95" s="308"/>
      <c r="L95" s="308"/>
      <c r="M95" s="308"/>
      <c r="N95" s="308"/>
      <c r="O95" s="308"/>
      <c r="P95" s="308"/>
      <c r="Q95" s="308"/>
      <c r="R95" s="308"/>
      <c r="S95" s="309"/>
      <c r="T95" s="195"/>
      <c r="U95" s="195"/>
      <c r="V95" s="195"/>
      <c r="W95" s="195"/>
      <c r="X95" s="195"/>
      <c r="Y95" s="195"/>
      <c r="Z95" s="195"/>
      <c r="AA95" s="195"/>
      <c r="AB95" s="195"/>
      <c r="AC95" s="195"/>
      <c r="AD95" s="195"/>
      <c r="AE95" s="195"/>
      <c r="AF95" s="195"/>
      <c r="AG95" s="195"/>
      <c r="AH95" s="195"/>
      <c r="AI95" s="195"/>
      <c r="AJ95" s="195"/>
      <c r="AK95" s="195"/>
    </row>
    <row r="96" spans="1:37" s="4" customFormat="1" ht="15" customHeight="1" x14ac:dyDescent="0.2">
      <c r="A96" s="307"/>
      <c r="B96" s="308"/>
      <c r="C96" s="308"/>
      <c r="D96" s="308"/>
      <c r="E96" s="308"/>
      <c r="F96" s="308"/>
      <c r="G96" s="308"/>
      <c r="H96" s="308"/>
      <c r="I96" s="308"/>
      <c r="J96" s="308"/>
      <c r="K96" s="308"/>
      <c r="L96" s="308"/>
      <c r="M96" s="308"/>
      <c r="N96" s="308"/>
      <c r="O96" s="308"/>
      <c r="P96" s="308"/>
      <c r="Q96" s="308"/>
      <c r="R96" s="308"/>
      <c r="S96" s="309"/>
      <c r="T96" s="195"/>
      <c r="U96" s="195"/>
      <c r="V96" s="195"/>
      <c r="W96" s="195"/>
      <c r="X96" s="195"/>
      <c r="Y96" s="195"/>
      <c r="Z96" s="195"/>
      <c r="AA96" s="195"/>
      <c r="AB96" s="195"/>
      <c r="AC96" s="195"/>
      <c r="AD96" s="195"/>
      <c r="AE96" s="195"/>
      <c r="AF96" s="195"/>
      <c r="AG96" s="195"/>
      <c r="AH96" s="195"/>
      <c r="AI96" s="195"/>
      <c r="AJ96" s="195"/>
      <c r="AK96" s="195"/>
    </row>
    <row r="97" spans="1:37" s="4" customFormat="1" ht="15" customHeight="1" x14ac:dyDescent="0.2">
      <c r="A97" s="307"/>
      <c r="B97" s="308"/>
      <c r="C97" s="308"/>
      <c r="D97" s="308"/>
      <c r="E97" s="308"/>
      <c r="F97" s="308"/>
      <c r="G97" s="308"/>
      <c r="H97" s="308"/>
      <c r="I97" s="308"/>
      <c r="J97" s="308"/>
      <c r="K97" s="308"/>
      <c r="L97" s="308"/>
      <c r="M97" s="308"/>
      <c r="N97" s="308"/>
      <c r="O97" s="308"/>
      <c r="P97" s="308"/>
      <c r="Q97" s="308"/>
      <c r="R97" s="308"/>
      <c r="S97" s="309"/>
      <c r="T97" s="195"/>
      <c r="U97" s="195"/>
      <c r="V97" s="195"/>
      <c r="W97" s="195"/>
      <c r="X97" s="195"/>
      <c r="Y97" s="195"/>
      <c r="Z97" s="195"/>
      <c r="AA97" s="195"/>
      <c r="AB97" s="195"/>
      <c r="AC97" s="195"/>
      <c r="AD97" s="195"/>
      <c r="AE97" s="195"/>
      <c r="AF97" s="195"/>
      <c r="AG97" s="195"/>
      <c r="AH97" s="195"/>
      <c r="AI97" s="195"/>
      <c r="AJ97" s="195"/>
      <c r="AK97" s="195"/>
    </row>
    <row r="98" spans="1:37" s="4" customFormat="1" ht="15" customHeight="1" x14ac:dyDescent="0.2">
      <c r="A98" s="307"/>
      <c r="B98" s="308"/>
      <c r="C98" s="308"/>
      <c r="D98" s="308"/>
      <c r="E98" s="308"/>
      <c r="F98" s="308"/>
      <c r="G98" s="308"/>
      <c r="H98" s="308"/>
      <c r="I98" s="308"/>
      <c r="J98" s="308"/>
      <c r="K98" s="308"/>
      <c r="L98" s="308"/>
      <c r="M98" s="308"/>
      <c r="N98" s="308"/>
      <c r="O98" s="308"/>
      <c r="P98" s="308"/>
      <c r="Q98" s="308"/>
      <c r="R98" s="308"/>
      <c r="S98" s="309"/>
      <c r="T98" s="195"/>
      <c r="U98" s="195"/>
      <c r="V98" s="195"/>
      <c r="W98" s="195"/>
      <c r="X98" s="195"/>
      <c r="Y98" s="195"/>
      <c r="Z98" s="195"/>
      <c r="AA98" s="195"/>
      <c r="AB98" s="195"/>
      <c r="AC98" s="195"/>
      <c r="AD98" s="195"/>
      <c r="AE98" s="195"/>
      <c r="AF98" s="195"/>
      <c r="AG98" s="195"/>
      <c r="AH98" s="195"/>
      <c r="AI98" s="195"/>
      <c r="AJ98" s="195"/>
      <c r="AK98" s="195"/>
    </row>
    <row r="99" spans="1:37" s="4" customFormat="1" ht="15" customHeight="1" x14ac:dyDescent="0.2">
      <c r="A99" s="307"/>
      <c r="B99" s="308"/>
      <c r="C99" s="308"/>
      <c r="D99" s="308"/>
      <c r="E99" s="308"/>
      <c r="F99" s="308"/>
      <c r="G99" s="308"/>
      <c r="H99" s="308"/>
      <c r="I99" s="308"/>
      <c r="J99" s="308"/>
      <c r="K99" s="308"/>
      <c r="L99" s="308"/>
      <c r="M99" s="308"/>
      <c r="N99" s="308"/>
      <c r="O99" s="308"/>
      <c r="P99" s="308"/>
      <c r="Q99" s="308"/>
      <c r="R99" s="308"/>
      <c r="S99" s="309"/>
      <c r="T99" s="195"/>
      <c r="U99" s="195"/>
      <c r="V99" s="195"/>
      <c r="W99" s="195"/>
      <c r="X99" s="195"/>
      <c r="Y99" s="195"/>
      <c r="Z99" s="195"/>
      <c r="AA99" s="195"/>
      <c r="AB99" s="195"/>
      <c r="AC99" s="195"/>
      <c r="AD99" s="195"/>
      <c r="AE99" s="195"/>
      <c r="AF99" s="195"/>
      <c r="AG99" s="195"/>
      <c r="AH99" s="195"/>
      <c r="AI99" s="195"/>
      <c r="AJ99" s="195"/>
      <c r="AK99" s="195"/>
    </row>
    <row r="100" spans="1:37" s="4" customFormat="1" ht="15" customHeight="1" x14ac:dyDescent="0.2">
      <c r="A100" s="307"/>
      <c r="B100" s="308"/>
      <c r="C100" s="308"/>
      <c r="D100" s="308"/>
      <c r="E100" s="308"/>
      <c r="F100" s="308"/>
      <c r="G100" s="308"/>
      <c r="H100" s="308"/>
      <c r="I100" s="308"/>
      <c r="J100" s="308"/>
      <c r="K100" s="308"/>
      <c r="L100" s="308"/>
      <c r="M100" s="308"/>
      <c r="N100" s="308"/>
      <c r="O100" s="308"/>
      <c r="P100" s="308"/>
      <c r="Q100" s="308"/>
      <c r="R100" s="308"/>
      <c r="S100" s="309"/>
      <c r="T100" s="195"/>
      <c r="U100" s="195"/>
      <c r="V100" s="195"/>
      <c r="W100" s="195"/>
      <c r="X100" s="195"/>
      <c r="Y100" s="195"/>
      <c r="Z100" s="195"/>
      <c r="AA100" s="195"/>
      <c r="AB100" s="195"/>
      <c r="AC100" s="195"/>
      <c r="AD100" s="195"/>
      <c r="AE100" s="195"/>
      <c r="AF100" s="195"/>
      <c r="AG100" s="195"/>
      <c r="AH100" s="195"/>
      <c r="AI100" s="195"/>
      <c r="AJ100" s="195"/>
      <c r="AK100" s="195"/>
    </row>
    <row r="101" spans="1:37" s="4" customFormat="1" ht="15" customHeight="1" thickBot="1" x14ac:dyDescent="0.25">
      <c r="A101" s="310"/>
      <c r="B101" s="311"/>
      <c r="C101" s="311"/>
      <c r="D101" s="311"/>
      <c r="E101" s="311"/>
      <c r="F101" s="311"/>
      <c r="G101" s="311"/>
      <c r="H101" s="311"/>
      <c r="I101" s="311"/>
      <c r="J101" s="311"/>
      <c r="K101" s="311"/>
      <c r="L101" s="311"/>
      <c r="M101" s="311"/>
      <c r="N101" s="311"/>
      <c r="O101" s="311"/>
      <c r="P101" s="311"/>
      <c r="Q101" s="311"/>
      <c r="R101" s="311"/>
      <c r="S101" s="312"/>
      <c r="T101" s="195"/>
      <c r="U101" s="195"/>
      <c r="V101" s="195"/>
      <c r="W101" s="195"/>
      <c r="X101" s="195"/>
      <c r="Y101" s="195"/>
      <c r="Z101" s="195"/>
      <c r="AA101" s="195"/>
      <c r="AB101" s="195"/>
      <c r="AC101" s="195"/>
      <c r="AD101" s="195"/>
      <c r="AE101" s="195"/>
      <c r="AF101" s="195"/>
      <c r="AG101" s="195"/>
      <c r="AH101" s="195"/>
      <c r="AI101" s="195"/>
      <c r="AJ101" s="195"/>
      <c r="AK101" s="195"/>
    </row>
    <row r="102" spans="1:37" s="4" customFormat="1" ht="15" customHeight="1" thickBot="1" x14ac:dyDescent="0.25">
      <c r="H102" s="5"/>
      <c r="O102" s="5"/>
      <c r="P102" s="5"/>
      <c r="Q102" s="5"/>
      <c r="T102" s="195"/>
      <c r="U102" s="195"/>
      <c r="V102" s="195"/>
      <c r="W102" s="195"/>
      <c r="X102" s="195"/>
      <c r="Y102" s="195"/>
      <c r="Z102" s="195"/>
      <c r="AA102" s="195"/>
      <c r="AB102" s="195"/>
      <c r="AC102" s="195"/>
      <c r="AD102" s="195"/>
      <c r="AE102" s="195"/>
      <c r="AF102" s="195"/>
      <c r="AG102" s="195"/>
      <c r="AH102" s="195"/>
      <c r="AI102" s="195"/>
      <c r="AJ102" s="195"/>
      <c r="AK102" s="195"/>
    </row>
    <row r="103" spans="1:37" s="4" customFormat="1" ht="15" customHeight="1" thickBot="1" x14ac:dyDescent="0.25">
      <c r="A103" s="288" t="s">
        <v>31</v>
      </c>
      <c r="B103" s="289"/>
      <c r="C103" s="289"/>
      <c r="D103" s="289"/>
      <c r="E103" s="289"/>
      <c r="F103" s="290"/>
      <c r="G103" s="6"/>
      <c r="H103" s="6"/>
      <c r="I103" s="6"/>
      <c r="J103" s="6"/>
      <c r="K103" s="6"/>
      <c r="L103" s="6"/>
      <c r="M103" s="6"/>
      <c r="N103" s="6"/>
      <c r="O103" s="1"/>
      <c r="P103" s="1"/>
      <c r="Q103" s="1"/>
      <c r="R103" s="1"/>
      <c r="S103" s="1"/>
      <c r="T103" s="195"/>
      <c r="U103" s="195"/>
      <c r="V103" s="195"/>
      <c r="W103" s="195"/>
      <c r="X103" s="195"/>
      <c r="Y103" s="195"/>
      <c r="Z103" s="195"/>
      <c r="AA103" s="195"/>
      <c r="AB103" s="195"/>
      <c r="AC103" s="195"/>
      <c r="AD103" s="195"/>
      <c r="AE103" s="195"/>
      <c r="AF103" s="195"/>
      <c r="AG103" s="195"/>
      <c r="AH103" s="195"/>
      <c r="AI103" s="195"/>
      <c r="AJ103" s="195"/>
      <c r="AK103" s="195"/>
    </row>
    <row r="104" spans="1:37" s="4" customFormat="1" ht="15" customHeight="1" thickBot="1" x14ac:dyDescent="0.25">
      <c r="A104" s="31"/>
      <c r="B104" s="20"/>
      <c r="C104" s="21" t="s">
        <v>32</v>
      </c>
      <c r="D104" s="21" t="s">
        <v>33</v>
      </c>
      <c r="E104" s="21" t="s">
        <v>34</v>
      </c>
      <c r="F104" s="25"/>
      <c r="G104" s="1"/>
      <c r="H104" s="1"/>
      <c r="I104" s="1"/>
      <c r="J104" s="1"/>
      <c r="K104" s="1"/>
      <c r="L104" s="1"/>
      <c r="M104" s="1"/>
      <c r="N104" s="1"/>
      <c r="O104" s="1"/>
      <c r="P104" s="1"/>
      <c r="Q104" s="1"/>
      <c r="R104" s="1"/>
      <c r="S104" s="1"/>
      <c r="T104" s="195"/>
      <c r="U104" s="195"/>
      <c r="V104" s="195"/>
      <c r="W104" s="195"/>
      <c r="X104" s="195"/>
      <c r="Y104" s="195"/>
      <c r="Z104" s="195"/>
      <c r="AA104" s="195"/>
      <c r="AB104" s="195"/>
      <c r="AC104" s="195"/>
      <c r="AD104" s="195"/>
      <c r="AE104" s="195"/>
      <c r="AF104" s="195"/>
      <c r="AG104" s="195"/>
      <c r="AH104" s="195"/>
      <c r="AI104" s="195"/>
      <c r="AJ104" s="195"/>
      <c r="AK104" s="195"/>
    </row>
    <row r="105" spans="1:37" s="4" customFormat="1" ht="15" customHeight="1" thickBot="1" x14ac:dyDescent="0.25">
      <c r="A105" s="22" t="s">
        <v>35</v>
      </c>
      <c r="B105" s="23"/>
      <c r="C105" s="24">
        <f>T88</f>
        <v>0</v>
      </c>
      <c r="D105" s="30">
        <f>+C105/12</f>
        <v>0</v>
      </c>
      <c r="E105" s="184">
        <v>25000</v>
      </c>
      <c r="F105" s="97">
        <f>$E$105*$D$105</f>
        <v>0</v>
      </c>
      <c r="G105" s="1"/>
      <c r="H105" s="1"/>
      <c r="I105" s="1"/>
      <c r="J105" s="1"/>
      <c r="K105" s="1"/>
      <c r="L105" s="1"/>
      <c r="M105" s="1"/>
      <c r="N105" s="1"/>
      <c r="O105" s="1"/>
      <c r="P105" s="1"/>
      <c r="Q105" s="1"/>
      <c r="R105" s="1"/>
      <c r="S105" s="1"/>
      <c r="T105" s="195"/>
      <c r="U105" s="195"/>
      <c r="V105" s="195"/>
      <c r="W105" s="195"/>
      <c r="X105" s="195"/>
      <c r="Y105" s="195"/>
      <c r="Z105" s="195"/>
      <c r="AA105" s="195"/>
      <c r="AB105" s="195"/>
      <c r="AC105" s="195"/>
      <c r="AD105" s="195"/>
      <c r="AE105" s="195"/>
      <c r="AF105" s="195"/>
      <c r="AG105" s="195"/>
      <c r="AH105" s="195"/>
      <c r="AI105" s="195"/>
      <c r="AJ105" s="195"/>
      <c r="AK105" s="195"/>
    </row>
    <row r="106" spans="1:37" s="4" customFormat="1" ht="26.25" customHeight="1" x14ac:dyDescent="0.2">
      <c r="A106" s="255" t="s">
        <v>36</v>
      </c>
      <c r="B106" s="255"/>
      <c r="C106" s="255"/>
      <c r="D106" s="255"/>
      <c r="E106" s="255"/>
      <c r="F106" s="255"/>
      <c r="G106" s="7"/>
      <c r="H106" s="8"/>
      <c r="I106" s="8"/>
      <c r="J106" s="8"/>
      <c r="K106" s="8"/>
      <c r="L106" s="8"/>
      <c r="M106" s="8"/>
      <c r="N106" s="8"/>
      <c r="O106" s="1"/>
      <c r="P106" s="1"/>
      <c r="Q106" s="1"/>
      <c r="R106" s="1"/>
      <c r="S106" s="1"/>
      <c r="T106" s="195"/>
      <c r="U106" s="195"/>
      <c r="V106" s="195"/>
      <c r="W106" s="195"/>
      <c r="X106" s="195"/>
      <c r="Y106" s="195"/>
      <c r="Z106" s="195"/>
      <c r="AA106" s="195"/>
      <c r="AB106" s="195"/>
      <c r="AC106" s="195"/>
      <c r="AD106" s="195"/>
      <c r="AE106" s="195"/>
      <c r="AF106" s="195"/>
      <c r="AG106" s="195"/>
      <c r="AH106" s="195"/>
      <c r="AI106" s="195"/>
      <c r="AJ106" s="195"/>
      <c r="AK106" s="195"/>
    </row>
    <row r="107" spans="1:37" s="4" customFormat="1" ht="14.25" customHeight="1" thickBot="1" x14ac:dyDescent="0.25">
      <c r="A107" s="1"/>
      <c r="B107" s="1"/>
      <c r="C107" s="1"/>
      <c r="D107" s="1"/>
      <c r="E107" s="1"/>
      <c r="F107" s="1"/>
      <c r="G107" s="9"/>
      <c r="H107" s="9"/>
      <c r="I107" s="9"/>
      <c r="J107" s="9"/>
      <c r="K107" s="9"/>
      <c r="L107" s="9"/>
      <c r="M107" s="9"/>
      <c r="N107" s="9"/>
      <c r="O107" s="1"/>
      <c r="P107" s="1"/>
      <c r="Q107" s="1"/>
      <c r="R107" s="1"/>
      <c r="S107" s="1"/>
      <c r="T107" s="195"/>
      <c r="U107" s="195"/>
      <c r="V107" s="195"/>
      <c r="W107" s="195"/>
      <c r="X107" s="195"/>
      <c r="Y107" s="195"/>
      <c r="Z107" s="195"/>
      <c r="AA107" s="195"/>
      <c r="AB107" s="195"/>
      <c r="AC107" s="195"/>
      <c r="AD107" s="195"/>
      <c r="AE107" s="195"/>
      <c r="AF107" s="195"/>
      <c r="AG107" s="195"/>
      <c r="AH107" s="195"/>
      <c r="AI107" s="195"/>
      <c r="AJ107" s="195"/>
      <c r="AK107" s="195"/>
    </row>
    <row r="108" spans="1:37" s="4" customFormat="1" ht="15" customHeight="1" x14ac:dyDescent="0.2">
      <c r="A108" s="313" t="s">
        <v>37</v>
      </c>
      <c r="B108" s="314"/>
      <c r="C108" s="314"/>
      <c r="D108" s="314"/>
      <c r="E108" s="314"/>
      <c r="F108" s="315"/>
      <c r="G108" s="9"/>
      <c r="H108" s="9"/>
      <c r="I108" s="9"/>
      <c r="J108" s="9"/>
      <c r="K108" s="9"/>
      <c r="L108" s="9"/>
      <c r="M108" s="9"/>
      <c r="N108" s="9"/>
      <c r="O108" s="1"/>
      <c r="P108" s="1"/>
      <c r="Q108" s="1"/>
      <c r="R108" s="1"/>
      <c r="S108" s="1"/>
      <c r="T108" s="195"/>
      <c r="U108" s="195"/>
      <c r="V108" s="195"/>
      <c r="W108" s="195"/>
      <c r="X108" s="195"/>
      <c r="Y108" s="195"/>
      <c r="Z108" s="195"/>
      <c r="AA108" s="195"/>
      <c r="AB108" s="195"/>
      <c r="AC108" s="195"/>
      <c r="AD108" s="195"/>
      <c r="AE108" s="195"/>
      <c r="AF108" s="195"/>
      <c r="AG108" s="195"/>
      <c r="AH108" s="195"/>
      <c r="AI108" s="195"/>
      <c r="AJ108" s="195"/>
      <c r="AK108" s="195"/>
    </row>
    <row r="109" spans="1:37" s="4" customFormat="1" ht="15" customHeight="1" thickBot="1" x14ac:dyDescent="0.25">
      <c r="A109" s="96"/>
      <c r="B109" s="220"/>
      <c r="C109" s="21" t="s">
        <v>32</v>
      </c>
      <c r="D109" s="21" t="s">
        <v>33</v>
      </c>
      <c r="E109" s="21" t="s">
        <v>38</v>
      </c>
      <c r="F109" s="25" t="s">
        <v>39</v>
      </c>
      <c r="G109" s="10"/>
      <c r="H109" s="10"/>
      <c r="I109" s="10"/>
      <c r="J109" s="10"/>
      <c r="K109" s="10"/>
      <c r="L109" s="10"/>
      <c r="M109" s="10"/>
      <c r="N109" s="10"/>
      <c r="O109" s="1"/>
      <c r="P109" s="1"/>
      <c r="Q109" s="1"/>
      <c r="R109" s="1"/>
      <c r="S109" s="1"/>
      <c r="T109" s="195"/>
      <c r="U109" s="195"/>
      <c r="V109" s="195"/>
      <c r="W109" s="195"/>
      <c r="X109" s="195"/>
      <c r="Y109" s="195"/>
      <c r="Z109" s="195"/>
      <c r="AA109" s="195"/>
      <c r="AB109" s="195"/>
      <c r="AC109" s="195"/>
      <c r="AD109" s="195"/>
      <c r="AE109" s="195"/>
      <c r="AF109" s="195"/>
      <c r="AG109" s="195"/>
      <c r="AH109" s="195"/>
      <c r="AI109" s="195"/>
      <c r="AJ109" s="195"/>
      <c r="AK109" s="195"/>
    </row>
    <row r="110" spans="1:37" s="4" customFormat="1" ht="15" customHeight="1" thickBot="1" x14ac:dyDescent="0.25">
      <c r="A110" s="26" t="s">
        <v>40</v>
      </c>
      <c r="B110" s="27"/>
      <c r="C110" s="28">
        <f>R88</f>
        <v>0</v>
      </c>
      <c r="D110" s="29">
        <f>C110/12</f>
        <v>0</v>
      </c>
      <c r="E110" s="98">
        <f>25000*D110</f>
        <v>0</v>
      </c>
      <c r="F110" s="185">
        <v>0</v>
      </c>
      <c r="G110" s="11"/>
      <c r="H110" s="11"/>
      <c r="I110" s="11"/>
      <c r="J110" s="11"/>
      <c r="K110" s="11"/>
      <c r="L110" s="11"/>
      <c r="M110" s="11"/>
      <c r="N110" s="11"/>
      <c r="O110" s="12"/>
      <c r="P110" s="12"/>
      <c r="Q110" s="12"/>
      <c r="R110" s="12"/>
      <c r="S110" s="12"/>
      <c r="T110" s="195"/>
      <c r="U110" s="195"/>
      <c r="V110" s="195"/>
      <c r="W110" s="195"/>
      <c r="X110" s="195"/>
      <c r="Y110" s="195"/>
      <c r="Z110" s="195"/>
      <c r="AA110" s="195"/>
      <c r="AB110" s="195"/>
      <c r="AC110" s="195"/>
      <c r="AD110" s="195"/>
      <c r="AE110" s="195"/>
      <c r="AF110" s="195"/>
      <c r="AG110" s="195"/>
      <c r="AH110" s="195"/>
      <c r="AI110" s="195"/>
      <c r="AJ110" s="195"/>
      <c r="AK110" s="195"/>
    </row>
    <row r="111" spans="1:37" s="4" customFormat="1" ht="71.25" customHeight="1" x14ac:dyDescent="0.2">
      <c r="A111" s="255" t="s">
        <v>41</v>
      </c>
      <c r="B111" s="255"/>
      <c r="C111" s="255"/>
      <c r="D111" s="255"/>
      <c r="E111" s="255"/>
      <c r="F111" s="255"/>
      <c r="G111" s="13"/>
      <c r="H111" s="13"/>
      <c r="I111" s="13"/>
      <c r="J111" s="13"/>
      <c r="K111" s="13"/>
      <c r="L111" s="13"/>
      <c r="M111" s="13"/>
      <c r="N111" s="13"/>
      <c r="O111" s="1"/>
      <c r="P111" s="1"/>
      <c r="Q111" s="1"/>
      <c r="R111" s="1"/>
      <c r="S111" s="1"/>
      <c r="T111" s="195"/>
      <c r="U111" s="195"/>
      <c r="V111" s="195"/>
      <c r="W111" s="195"/>
      <c r="X111" s="195"/>
      <c r="Y111" s="195"/>
      <c r="Z111" s="195"/>
      <c r="AA111" s="195"/>
      <c r="AB111" s="195"/>
      <c r="AC111" s="195"/>
      <c r="AD111" s="195"/>
      <c r="AE111" s="195"/>
      <c r="AF111" s="195"/>
      <c r="AG111" s="195"/>
      <c r="AH111" s="195"/>
      <c r="AI111" s="195"/>
      <c r="AJ111" s="195"/>
      <c r="AK111" s="195"/>
    </row>
    <row r="112" spans="1:37" s="4" customFormat="1" ht="13.5" thickBot="1" x14ac:dyDescent="0.25">
      <c r="A112" s="213"/>
      <c r="B112" s="213"/>
      <c r="C112" s="213"/>
      <c r="D112" s="213"/>
      <c r="E112" s="213"/>
      <c r="F112" s="213"/>
      <c r="G112" s="13"/>
      <c r="H112" s="13"/>
      <c r="I112" s="13"/>
      <c r="J112" s="13"/>
      <c r="K112" s="13"/>
      <c r="L112" s="13"/>
      <c r="M112" s="13"/>
      <c r="N112" s="13"/>
      <c r="O112" s="1"/>
      <c r="P112" s="1"/>
      <c r="Q112" s="1"/>
      <c r="R112" s="1"/>
      <c r="S112" s="1"/>
      <c r="T112" s="195"/>
      <c r="U112" s="195"/>
      <c r="V112" s="195"/>
      <c r="W112" s="195"/>
      <c r="X112" s="195"/>
      <c r="Y112" s="195"/>
      <c r="Z112" s="195"/>
      <c r="AA112" s="195"/>
      <c r="AB112" s="195"/>
      <c r="AC112" s="195"/>
      <c r="AD112" s="195"/>
      <c r="AE112" s="195"/>
      <c r="AF112" s="195"/>
      <c r="AG112" s="195"/>
      <c r="AH112" s="195"/>
      <c r="AI112" s="195"/>
      <c r="AJ112" s="195"/>
      <c r="AK112" s="195"/>
    </row>
    <row r="113" spans="1:37" ht="15" customHeight="1" x14ac:dyDescent="0.2">
      <c r="A113" s="262" t="s">
        <v>42</v>
      </c>
      <c r="B113" s="263"/>
      <c r="C113" s="263"/>
      <c r="D113" s="263"/>
      <c r="E113" s="263"/>
      <c r="F113" s="263"/>
      <c r="G113" s="263"/>
      <c r="H113" s="263"/>
      <c r="I113" s="263"/>
      <c r="J113" s="263"/>
      <c r="K113" s="263"/>
      <c r="L113" s="263"/>
      <c r="M113" s="263"/>
      <c r="N113" s="263"/>
      <c r="O113" s="263"/>
      <c r="P113" s="263"/>
      <c r="Q113" s="263"/>
      <c r="R113" s="263"/>
      <c r="S113" s="264"/>
      <c r="T113" s="191"/>
      <c r="U113" s="191"/>
      <c r="V113" s="191"/>
      <c r="W113" s="191"/>
      <c r="X113" s="191"/>
      <c r="Y113" s="191"/>
      <c r="Z113" s="191"/>
      <c r="AA113" s="191"/>
      <c r="AB113" s="191"/>
      <c r="AC113" s="191"/>
      <c r="AD113" s="191"/>
      <c r="AE113" s="191"/>
      <c r="AF113" s="191"/>
      <c r="AG113" s="191"/>
      <c r="AH113" s="191"/>
      <c r="AI113" s="191"/>
      <c r="AJ113" s="191"/>
      <c r="AK113" s="191"/>
    </row>
    <row r="114" spans="1:37" ht="15" customHeight="1" x14ac:dyDescent="0.2">
      <c r="A114" s="291"/>
      <c r="B114" s="292"/>
      <c r="C114" s="292"/>
      <c r="D114" s="292"/>
      <c r="E114" s="292"/>
      <c r="F114" s="292"/>
      <c r="G114" s="292"/>
      <c r="H114" s="292"/>
      <c r="I114" s="292"/>
      <c r="J114" s="292"/>
      <c r="K114" s="292"/>
      <c r="L114" s="292"/>
      <c r="M114" s="292"/>
      <c r="N114" s="292"/>
      <c r="O114" s="292"/>
      <c r="P114" s="292"/>
      <c r="Q114" s="292"/>
      <c r="R114" s="292"/>
      <c r="S114" s="293"/>
      <c r="T114" s="191"/>
      <c r="U114" s="191"/>
      <c r="V114" s="191"/>
      <c r="W114" s="191"/>
      <c r="X114" s="191"/>
      <c r="Y114" s="191"/>
      <c r="Z114" s="191"/>
      <c r="AA114" s="191"/>
      <c r="AB114" s="191"/>
      <c r="AC114" s="191"/>
      <c r="AD114" s="191"/>
      <c r="AE114" s="191"/>
      <c r="AF114" s="191"/>
      <c r="AG114" s="191"/>
      <c r="AH114" s="191"/>
      <c r="AI114" s="191"/>
      <c r="AJ114" s="191"/>
      <c r="AK114" s="191"/>
    </row>
    <row r="115" spans="1:37" s="18" customFormat="1" ht="15" customHeight="1" x14ac:dyDescent="0.2">
      <c r="A115" s="267"/>
      <c r="B115" s="268"/>
      <c r="C115" s="268"/>
      <c r="D115" s="268"/>
      <c r="E115" s="268"/>
      <c r="F115" s="268"/>
      <c r="G115" s="268"/>
      <c r="H115" s="268"/>
      <c r="I115" s="268"/>
      <c r="J115" s="268"/>
      <c r="K115" s="268"/>
      <c r="L115" s="268"/>
      <c r="M115" s="268"/>
      <c r="N115" s="268"/>
      <c r="O115" s="268"/>
      <c r="P115" s="268"/>
      <c r="Q115" s="268"/>
      <c r="R115" s="268"/>
      <c r="S115" s="269"/>
      <c r="T115" s="196"/>
      <c r="U115" s="196"/>
      <c r="V115" s="196"/>
      <c r="W115" s="196"/>
      <c r="X115" s="196"/>
      <c r="Y115" s="196"/>
      <c r="Z115" s="196"/>
      <c r="AA115" s="196"/>
      <c r="AB115" s="196"/>
      <c r="AC115" s="196"/>
      <c r="AD115" s="196"/>
      <c r="AE115" s="196"/>
      <c r="AF115" s="196"/>
      <c r="AG115" s="196"/>
      <c r="AH115" s="196"/>
      <c r="AI115" s="196"/>
      <c r="AJ115" s="196"/>
      <c r="AK115" s="196"/>
    </row>
    <row r="116" spans="1:37" s="18" customFormat="1" ht="15" customHeight="1" x14ac:dyDescent="0.2">
      <c r="A116" s="267"/>
      <c r="B116" s="268"/>
      <c r="C116" s="268"/>
      <c r="D116" s="268"/>
      <c r="E116" s="268"/>
      <c r="F116" s="268"/>
      <c r="G116" s="268"/>
      <c r="H116" s="268"/>
      <c r="I116" s="268"/>
      <c r="J116" s="268"/>
      <c r="K116" s="268"/>
      <c r="L116" s="268"/>
      <c r="M116" s="268"/>
      <c r="N116" s="268"/>
      <c r="O116" s="268"/>
      <c r="P116" s="268"/>
      <c r="Q116" s="268"/>
      <c r="R116" s="268"/>
      <c r="S116" s="269"/>
      <c r="T116" s="196"/>
      <c r="U116" s="196"/>
      <c r="V116" s="196"/>
      <c r="W116" s="196"/>
      <c r="X116" s="196"/>
      <c r="Y116" s="196"/>
      <c r="Z116" s="196"/>
      <c r="AA116" s="196"/>
      <c r="AB116" s="196"/>
      <c r="AC116" s="196"/>
      <c r="AD116" s="196"/>
      <c r="AE116" s="196"/>
      <c r="AF116" s="196"/>
      <c r="AG116" s="196"/>
      <c r="AH116" s="196"/>
      <c r="AI116" s="196"/>
      <c r="AJ116" s="196"/>
      <c r="AK116" s="196"/>
    </row>
    <row r="117" spans="1:37" s="18" customFormat="1" ht="15" customHeight="1" x14ac:dyDescent="0.2">
      <c r="A117" s="267"/>
      <c r="B117" s="268"/>
      <c r="C117" s="268"/>
      <c r="D117" s="268"/>
      <c r="E117" s="268"/>
      <c r="F117" s="268"/>
      <c r="G117" s="268"/>
      <c r="H117" s="268"/>
      <c r="I117" s="268"/>
      <c r="J117" s="268"/>
      <c r="K117" s="268"/>
      <c r="L117" s="268"/>
      <c r="M117" s="268"/>
      <c r="N117" s="268"/>
      <c r="O117" s="268"/>
      <c r="P117" s="268"/>
      <c r="Q117" s="268"/>
      <c r="R117" s="268"/>
      <c r="S117" s="269"/>
      <c r="T117" s="196"/>
      <c r="U117" s="196"/>
      <c r="V117" s="196"/>
      <c r="W117" s="196"/>
      <c r="X117" s="196"/>
      <c r="Y117" s="196"/>
      <c r="Z117" s="196"/>
      <c r="AA117" s="196"/>
      <c r="AB117" s="196"/>
      <c r="AC117" s="196"/>
      <c r="AD117" s="196"/>
      <c r="AE117" s="196"/>
      <c r="AF117" s="196"/>
      <c r="AG117" s="196"/>
      <c r="AH117" s="196"/>
      <c r="AI117" s="196"/>
      <c r="AJ117" s="196"/>
      <c r="AK117" s="196"/>
    </row>
    <row r="118" spans="1:37" s="18" customFormat="1" ht="15" customHeight="1" x14ac:dyDescent="0.2">
      <c r="A118" s="267"/>
      <c r="B118" s="268"/>
      <c r="C118" s="268"/>
      <c r="D118" s="268"/>
      <c r="E118" s="268"/>
      <c r="F118" s="268"/>
      <c r="G118" s="268"/>
      <c r="H118" s="268"/>
      <c r="I118" s="268"/>
      <c r="J118" s="268"/>
      <c r="K118" s="268"/>
      <c r="L118" s="268"/>
      <c r="M118" s="268"/>
      <c r="N118" s="268"/>
      <c r="O118" s="268"/>
      <c r="P118" s="268"/>
      <c r="Q118" s="268"/>
      <c r="R118" s="268"/>
      <c r="S118" s="269"/>
      <c r="T118" s="196"/>
      <c r="U118" s="196"/>
      <c r="V118" s="196"/>
      <c r="W118" s="196"/>
      <c r="X118" s="196"/>
      <c r="Y118" s="196"/>
      <c r="Z118" s="196"/>
      <c r="AA118" s="196"/>
      <c r="AB118" s="196"/>
      <c r="AC118" s="196"/>
      <c r="AD118" s="196"/>
      <c r="AE118" s="196"/>
      <c r="AF118" s="196"/>
      <c r="AG118" s="196"/>
      <c r="AH118" s="196"/>
      <c r="AI118" s="196"/>
      <c r="AJ118" s="196"/>
      <c r="AK118" s="196"/>
    </row>
    <row r="119" spans="1:37" s="18" customFormat="1" ht="15" customHeight="1" x14ac:dyDescent="0.2">
      <c r="A119" s="267"/>
      <c r="B119" s="268"/>
      <c r="C119" s="268"/>
      <c r="D119" s="268"/>
      <c r="E119" s="268"/>
      <c r="F119" s="268"/>
      <c r="G119" s="268"/>
      <c r="H119" s="268"/>
      <c r="I119" s="268"/>
      <c r="J119" s="268"/>
      <c r="K119" s="268"/>
      <c r="L119" s="268"/>
      <c r="M119" s="268"/>
      <c r="N119" s="268"/>
      <c r="O119" s="268"/>
      <c r="P119" s="268"/>
      <c r="Q119" s="268"/>
      <c r="R119" s="268"/>
      <c r="S119" s="269"/>
      <c r="T119" s="196"/>
      <c r="U119" s="196"/>
      <c r="V119" s="196"/>
      <c r="W119" s="196"/>
      <c r="X119" s="196"/>
      <c r="Y119" s="196"/>
      <c r="Z119" s="196"/>
      <c r="AA119" s="196"/>
      <c r="AB119" s="196"/>
      <c r="AC119" s="196"/>
      <c r="AD119" s="196"/>
      <c r="AE119" s="196"/>
      <c r="AF119" s="196"/>
      <c r="AG119" s="196"/>
      <c r="AH119" s="196"/>
      <c r="AI119" s="196"/>
      <c r="AJ119" s="196"/>
      <c r="AK119" s="196"/>
    </row>
    <row r="120" spans="1:37" s="18" customFormat="1" ht="15" customHeight="1" x14ac:dyDescent="0.2">
      <c r="A120" s="267"/>
      <c r="B120" s="268"/>
      <c r="C120" s="268"/>
      <c r="D120" s="268"/>
      <c r="E120" s="268"/>
      <c r="F120" s="268"/>
      <c r="G120" s="268"/>
      <c r="H120" s="268"/>
      <c r="I120" s="268"/>
      <c r="J120" s="268"/>
      <c r="K120" s="268"/>
      <c r="L120" s="268"/>
      <c r="M120" s="268"/>
      <c r="N120" s="268"/>
      <c r="O120" s="268"/>
      <c r="P120" s="268"/>
      <c r="Q120" s="268"/>
      <c r="R120" s="268"/>
      <c r="S120" s="269"/>
      <c r="T120" s="196"/>
      <c r="U120" s="196"/>
      <c r="V120" s="196"/>
      <c r="W120" s="196"/>
      <c r="X120" s="196"/>
      <c r="Y120" s="196"/>
      <c r="Z120" s="196"/>
      <c r="AA120" s="196"/>
      <c r="AB120" s="196"/>
      <c r="AC120" s="196"/>
      <c r="AD120" s="196"/>
      <c r="AE120" s="196"/>
      <c r="AF120" s="196"/>
      <c r="AG120" s="196"/>
      <c r="AH120" s="196"/>
      <c r="AI120" s="196"/>
      <c r="AJ120" s="196"/>
      <c r="AK120" s="196"/>
    </row>
    <row r="121" spans="1:37" s="18" customFormat="1" ht="15" customHeight="1" x14ac:dyDescent="0.2">
      <c r="A121" s="267"/>
      <c r="B121" s="268"/>
      <c r="C121" s="268"/>
      <c r="D121" s="268"/>
      <c r="E121" s="268"/>
      <c r="F121" s="268"/>
      <c r="G121" s="268"/>
      <c r="H121" s="268"/>
      <c r="I121" s="268"/>
      <c r="J121" s="268"/>
      <c r="K121" s="268"/>
      <c r="L121" s="268"/>
      <c r="M121" s="268"/>
      <c r="N121" s="268"/>
      <c r="O121" s="268"/>
      <c r="P121" s="268"/>
      <c r="Q121" s="268"/>
      <c r="R121" s="268"/>
      <c r="S121" s="269"/>
      <c r="T121" s="196"/>
      <c r="U121" s="196"/>
      <c r="V121" s="196"/>
      <c r="W121" s="196"/>
      <c r="X121" s="196"/>
      <c r="Y121" s="196"/>
      <c r="Z121" s="196"/>
      <c r="AA121" s="196"/>
      <c r="AB121" s="196"/>
      <c r="AC121" s="196"/>
      <c r="AD121" s="196"/>
      <c r="AE121" s="196"/>
      <c r="AF121" s="196"/>
      <c r="AG121" s="196"/>
      <c r="AH121" s="196"/>
      <c r="AI121" s="196"/>
      <c r="AJ121" s="196"/>
      <c r="AK121" s="196"/>
    </row>
    <row r="122" spans="1:37" s="18" customFormat="1" ht="15" customHeight="1" x14ac:dyDescent="0.2">
      <c r="A122" s="267"/>
      <c r="B122" s="268"/>
      <c r="C122" s="268"/>
      <c r="D122" s="268"/>
      <c r="E122" s="268"/>
      <c r="F122" s="268"/>
      <c r="G122" s="268"/>
      <c r="H122" s="268"/>
      <c r="I122" s="268"/>
      <c r="J122" s="268"/>
      <c r="K122" s="268"/>
      <c r="L122" s="268"/>
      <c r="M122" s="268"/>
      <c r="N122" s="268"/>
      <c r="O122" s="268"/>
      <c r="P122" s="268"/>
      <c r="Q122" s="268"/>
      <c r="R122" s="268"/>
      <c r="S122" s="269"/>
      <c r="T122" s="196"/>
      <c r="U122" s="196"/>
      <c r="V122" s="196"/>
      <c r="W122" s="196"/>
      <c r="X122" s="196"/>
      <c r="Y122" s="196"/>
      <c r="Z122" s="196"/>
      <c r="AA122" s="196"/>
      <c r="AB122" s="196"/>
      <c r="AC122" s="196"/>
      <c r="AD122" s="196"/>
      <c r="AE122" s="196"/>
      <c r="AF122" s="196"/>
      <c r="AG122" s="196"/>
      <c r="AH122" s="196"/>
      <c r="AI122" s="196"/>
      <c r="AJ122" s="196"/>
      <c r="AK122" s="196"/>
    </row>
    <row r="123" spans="1:37" s="18" customFormat="1" ht="15" customHeight="1" x14ac:dyDescent="0.2">
      <c r="A123" s="267"/>
      <c r="B123" s="268"/>
      <c r="C123" s="268"/>
      <c r="D123" s="268"/>
      <c r="E123" s="268"/>
      <c r="F123" s="268"/>
      <c r="G123" s="268"/>
      <c r="H123" s="268"/>
      <c r="I123" s="268"/>
      <c r="J123" s="268"/>
      <c r="K123" s="268"/>
      <c r="L123" s="268"/>
      <c r="M123" s="268"/>
      <c r="N123" s="268"/>
      <c r="O123" s="268"/>
      <c r="P123" s="268"/>
      <c r="Q123" s="268"/>
      <c r="R123" s="268"/>
      <c r="S123" s="269"/>
      <c r="T123" s="196"/>
      <c r="U123" s="196"/>
      <c r="V123" s="196"/>
      <c r="W123" s="196"/>
      <c r="X123" s="196"/>
      <c r="Y123" s="196"/>
      <c r="Z123" s="196"/>
      <c r="AA123" s="196"/>
      <c r="AB123" s="196"/>
      <c r="AC123" s="196"/>
      <c r="AD123" s="196"/>
      <c r="AE123" s="196"/>
      <c r="AF123" s="196"/>
      <c r="AG123" s="196"/>
      <c r="AH123" s="196"/>
      <c r="AI123" s="196"/>
      <c r="AJ123" s="196"/>
      <c r="AK123" s="196"/>
    </row>
    <row r="124" spans="1:37" s="18" customFormat="1" ht="15" customHeight="1" thickBot="1" x14ac:dyDescent="0.25">
      <c r="A124" s="270"/>
      <c r="B124" s="271"/>
      <c r="C124" s="271"/>
      <c r="D124" s="271"/>
      <c r="E124" s="271"/>
      <c r="F124" s="271"/>
      <c r="G124" s="271"/>
      <c r="H124" s="271"/>
      <c r="I124" s="271"/>
      <c r="J124" s="271"/>
      <c r="K124" s="271"/>
      <c r="L124" s="271"/>
      <c r="M124" s="271"/>
      <c r="N124" s="271"/>
      <c r="O124" s="271"/>
      <c r="P124" s="271"/>
      <c r="Q124" s="271"/>
      <c r="R124" s="271"/>
      <c r="S124" s="272"/>
      <c r="T124" s="196"/>
      <c r="U124" s="196"/>
      <c r="V124" s="196"/>
      <c r="W124" s="196"/>
      <c r="X124" s="196"/>
      <c r="Y124" s="196"/>
      <c r="Z124" s="196"/>
      <c r="AA124" s="196"/>
      <c r="AB124" s="196"/>
      <c r="AC124" s="196"/>
      <c r="AD124" s="196"/>
      <c r="AE124" s="196"/>
      <c r="AF124" s="196"/>
      <c r="AG124" s="196"/>
      <c r="AH124" s="196"/>
      <c r="AI124" s="196"/>
      <c r="AJ124" s="196"/>
      <c r="AK124" s="196"/>
    </row>
    <row r="125" spans="1:37" s="18" customFormat="1" ht="15" customHeight="1" thickBot="1" x14ac:dyDescent="0.25">
      <c r="A125" s="214"/>
      <c r="B125" s="218"/>
      <c r="C125" s="218"/>
      <c r="D125" s="218"/>
      <c r="E125" s="218"/>
      <c r="F125" s="218"/>
      <c r="G125" s="218"/>
      <c r="H125" s="218"/>
      <c r="I125" s="218"/>
      <c r="J125" s="218"/>
      <c r="K125" s="218"/>
      <c r="L125" s="218"/>
      <c r="M125" s="218"/>
      <c r="N125" s="218"/>
      <c r="O125" s="218"/>
      <c r="P125" s="218"/>
      <c r="Q125" s="218"/>
      <c r="R125" s="218"/>
      <c r="S125" s="196"/>
      <c r="T125" s="196"/>
      <c r="U125" s="196"/>
      <c r="V125" s="196"/>
      <c r="W125" s="196"/>
      <c r="X125" s="196"/>
      <c r="Y125" s="196"/>
      <c r="Z125" s="196"/>
      <c r="AA125" s="196"/>
      <c r="AB125" s="196"/>
      <c r="AC125" s="196"/>
      <c r="AD125" s="196"/>
      <c r="AE125" s="196"/>
      <c r="AF125" s="196"/>
      <c r="AG125" s="196"/>
      <c r="AH125" s="196"/>
      <c r="AI125" s="196"/>
      <c r="AJ125" s="196"/>
      <c r="AK125" s="196"/>
    </row>
    <row r="126" spans="1:37" ht="15" customHeight="1" x14ac:dyDescent="0.2">
      <c r="A126" s="257" t="s">
        <v>43</v>
      </c>
      <c r="B126" s="258"/>
      <c r="C126" s="259"/>
      <c r="D126" s="259"/>
      <c r="E126" s="260"/>
      <c r="F126" s="260"/>
      <c r="G126" s="261"/>
      <c r="H126" s="14"/>
      <c r="I126" s="14"/>
      <c r="J126" s="14"/>
      <c r="K126" s="14"/>
      <c r="L126" s="294" t="s">
        <v>44</v>
      </c>
      <c r="M126" s="295"/>
      <c r="N126" s="295"/>
      <c r="O126" s="295"/>
      <c r="P126" s="295"/>
      <c r="Q126" s="295"/>
      <c r="R126" s="295"/>
      <c r="S126" s="296"/>
      <c r="T126" s="191"/>
      <c r="U126" s="191"/>
      <c r="V126" s="191"/>
      <c r="W126" s="191"/>
      <c r="X126" s="191"/>
      <c r="Y126" s="191"/>
      <c r="Z126" s="191"/>
      <c r="AA126" s="191"/>
      <c r="AB126" s="191"/>
      <c r="AC126" s="191"/>
      <c r="AD126" s="191"/>
      <c r="AE126" s="191"/>
      <c r="AF126" s="191"/>
      <c r="AG126" s="191"/>
      <c r="AH126" s="191"/>
      <c r="AI126" s="191"/>
      <c r="AJ126" s="191"/>
      <c r="AK126" s="191"/>
    </row>
    <row r="127" spans="1:37" ht="36" customHeight="1" x14ac:dyDescent="0.2">
      <c r="A127" s="16" t="s">
        <v>45</v>
      </c>
      <c r="B127" s="87" t="s">
        <v>46</v>
      </c>
      <c r="C127" s="279" t="s">
        <v>47</v>
      </c>
      <c r="D127" s="280"/>
      <c r="E127" s="87" t="s">
        <v>48</v>
      </c>
      <c r="F127" s="15" t="s">
        <v>49</v>
      </c>
      <c r="G127" s="17" t="s">
        <v>50</v>
      </c>
      <c r="H127" s="11"/>
      <c r="I127" s="11"/>
      <c r="J127" s="11"/>
      <c r="K127" s="11"/>
      <c r="L127" s="267"/>
      <c r="M127" s="268"/>
      <c r="N127" s="268"/>
      <c r="O127" s="268"/>
      <c r="P127" s="268"/>
      <c r="Q127" s="268"/>
      <c r="R127" s="268"/>
      <c r="S127" s="269"/>
      <c r="T127" s="191"/>
      <c r="U127" s="191"/>
      <c r="V127" s="191"/>
      <c r="W127" s="191"/>
      <c r="X127" s="191"/>
      <c r="Y127" s="191"/>
      <c r="Z127" s="191"/>
      <c r="AA127" s="191"/>
      <c r="AB127" s="191"/>
      <c r="AC127" s="191"/>
      <c r="AD127" s="191"/>
      <c r="AE127" s="191"/>
      <c r="AF127" s="191"/>
      <c r="AG127" s="191"/>
      <c r="AH127" s="191"/>
      <c r="AI127" s="191"/>
      <c r="AJ127" s="191"/>
      <c r="AK127" s="191"/>
    </row>
    <row r="128" spans="1:37" ht="18" customHeight="1" x14ac:dyDescent="0.2">
      <c r="A128" s="66"/>
      <c r="B128" s="94"/>
      <c r="C128" s="281"/>
      <c r="D128" s="281"/>
      <c r="E128" s="88"/>
      <c r="F128" s="94"/>
      <c r="G128" s="67"/>
      <c r="H128" s="11"/>
      <c r="I128" s="11"/>
      <c r="J128" s="11"/>
      <c r="K128" s="11"/>
      <c r="L128" s="267"/>
      <c r="M128" s="268"/>
      <c r="N128" s="268"/>
      <c r="O128" s="268"/>
      <c r="P128" s="268"/>
      <c r="Q128" s="268"/>
      <c r="R128" s="268"/>
      <c r="S128" s="269"/>
      <c r="T128" s="191"/>
      <c r="U128" s="191"/>
      <c r="V128" s="191"/>
      <c r="W128" s="191"/>
      <c r="X128" s="191"/>
      <c r="Y128" s="191"/>
      <c r="Z128" s="191"/>
      <c r="AA128" s="191"/>
      <c r="AB128" s="191"/>
      <c r="AC128" s="191"/>
      <c r="AD128" s="191"/>
      <c r="AE128" s="191"/>
      <c r="AF128" s="191"/>
      <c r="AG128" s="191"/>
      <c r="AH128" s="191"/>
      <c r="AI128" s="191"/>
      <c r="AJ128" s="191"/>
      <c r="AK128" s="191"/>
    </row>
    <row r="129" spans="1:37" ht="18" customHeight="1" x14ac:dyDescent="0.2">
      <c r="A129" s="66"/>
      <c r="B129" s="94"/>
      <c r="C129" s="281"/>
      <c r="D129" s="281"/>
      <c r="E129" s="88"/>
      <c r="F129" s="94"/>
      <c r="G129" s="67"/>
      <c r="H129" s="1"/>
      <c r="L129" s="267"/>
      <c r="M129" s="268"/>
      <c r="N129" s="268"/>
      <c r="O129" s="268"/>
      <c r="P129" s="268"/>
      <c r="Q129" s="268"/>
      <c r="R129" s="268"/>
      <c r="S129" s="269"/>
      <c r="T129" s="191"/>
      <c r="U129" s="191"/>
      <c r="V129" s="191"/>
      <c r="W129" s="191"/>
      <c r="X129" s="191"/>
      <c r="Y129" s="191"/>
      <c r="Z129" s="191"/>
      <c r="AA129" s="191"/>
      <c r="AB129" s="191"/>
      <c r="AC129" s="191"/>
      <c r="AD129" s="191"/>
      <c r="AE129" s="191"/>
      <c r="AF129" s="191"/>
      <c r="AG129" s="191"/>
      <c r="AH129" s="191"/>
      <c r="AI129" s="191"/>
      <c r="AJ129" s="191"/>
      <c r="AK129" s="191"/>
    </row>
    <row r="130" spans="1:37" ht="15.75" customHeight="1" x14ac:dyDescent="0.2">
      <c r="A130" s="66"/>
      <c r="B130" s="94"/>
      <c r="C130" s="281"/>
      <c r="D130" s="281"/>
      <c r="E130" s="88"/>
      <c r="F130" s="94"/>
      <c r="G130" s="67"/>
      <c r="H130" s="1"/>
      <c r="L130" s="267"/>
      <c r="M130" s="268"/>
      <c r="N130" s="268"/>
      <c r="O130" s="268"/>
      <c r="P130" s="268"/>
      <c r="Q130" s="268"/>
      <c r="R130" s="268"/>
      <c r="S130" s="269"/>
      <c r="T130" s="191"/>
      <c r="U130" s="191"/>
      <c r="V130" s="191"/>
      <c r="W130" s="191"/>
      <c r="X130" s="191"/>
      <c r="Y130" s="191"/>
      <c r="Z130" s="191"/>
      <c r="AA130" s="191"/>
      <c r="AB130" s="191"/>
      <c r="AC130" s="191"/>
      <c r="AD130" s="191"/>
      <c r="AE130" s="191"/>
      <c r="AF130" s="191"/>
      <c r="AG130" s="191"/>
      <c r="AH130" s="191"/>
      <c r="AI130" s="191"/>
      <c r="AJ130" s="191"/>
      <c r="AK130" s="191"/>
    </row>
    <row r="131" spans="1:37" ht="19.5" customHeight="1" x14ac:dyDescent="0.2">
      <c r="A131" s="66"/>
      <c r="B131" s="94"/>
      <c r="C131" s="286"/>
      <c r="D131" s="287"/>
      <c r="E131" s="88"/>
      <c r="F131" s="94"/>
      <c r="G131" s="67"/>
      <c r="H131" s="1"/>
      <c r="L131" s="267"/>
      <c r="M131" s="268"/>
      <c r="N131" s="268"/>
      <c r="O131" s="268"/>
      <c r="P131" s="268"/>
      <c r="Q131" s="268"/>
      <c r="R131" s="268"/>
      <c r="S131" s="269"/>
      <c r="T131" s="191"/>
      <c r="U131" s="191"/>
      <c r="V131" s="191"/>
      <c r="W131" s="191"/>
      <c r="X131" s="191"/>
      <c r="Y131" s="191"/>
      <c r="Z131" s="191"/>
      <c r="AA131" s="191"/>
      <c r="AB131" s="191"/>
      <c r="AC131" s="191"/>
      <c r="AD131" s="191"/>
      <c r="AE131" s="191"/>
      <c r="AF131" s="191"/>
      <c r="AG131" s="191"/>
      <c r="AH131" s="191"/>
      <c r="AI131" s="191"/>
      <c r="AJ131" s="191"/>
      <c r="AK131" s="191"/>
    </row>
    <row r="132" spans="1:37" ht="19.5" customHeight="1" x14ac:dyDescent="0.2">
      <c r="A132" s="66"/>
      <c r="B132" s="94"/>
      <c r="C132" s="286"/>
      <c r="D132" s="287"/>
      <c r="E132" s="88"/>
      <c r="F132" s="94"/>
      <c r="G132" s="67"/>
      <c r="H132" s="1"/>
      <c r="L132" s="267"/>
      <c r="M132" s="268"/>
      <c r="N132" s="268"/>
      <c r="O132" s="268"/>
      <c r="P132" s="268"/>
      <c r="Q132" s="268"/>
      <c r="R132" s="268"/>
      <c r="S132" s="269"/>
      <c r="T132" s="191"/>
      <c r="U132" s="191"/>
      <c r="V132" s="191"/>
      <c r="W132" s="191"/>
      <c r="X132" s="191"/>
      <c r="Y132" s="191"/>
      <c r="Z132" s="191"/>
      <c r="AA132" s="191"/>
      <c r="AB132" s="191"/>
      <c r="AC132" s="191"/>
      <c r="AD132" s="191"/>
      <c r="AE132" s="191"/>
      <c r="AF132" s="191"/>
      <c r="AG132" s="191"/>
      <c r="AH132" s="191"/>
      <c r="AI132" s="191"/>
      <c r="AJ132" s="191"/>
      <c r="AK132" s="191"/>
    </row>
    <row r="133" spans="1:37" ht="19.5" customHeight="1" x14ac:dyDescent="0.2">
      <c r="A133" s="66"/>
      <c r="B133" s="94"/>
      <c r="C133" s="286"/>
      <c r="D133" s="287"/>
      <c r="E133" s="88"/>
      <c r="F133" s="94"/>
      <c r="G133" s="67"/>
      <c r="H133" s="1"/>
      <c r="L133" s="267"/>
      <c r="M133" s="268"/>
      <c r="N133" s="268"/>
      <c r="O133" s="268"/>
      <c r="P133" s="268"/>
      <c r="Q133" s="268"/>
      <c r="R133" s="268"/>
      <c r="S133" s="269"/>
      <c r="T133" s="191"/>
      <c r="U133" s="191"/>
      <c r="V133" s="191"/>
      <c r="W133" s="191"/>
      <c r="X133" s="191"/>
      <c r="Y133" s="191"/>
      <c r="Z133" s="191"/>
      <c r="AA133" s="191"/>
      <c r="AB133" s="191"/>
      <c r="AC133" s="191"/>
      <c r="AD133" s="191"/>
      <c r="AE133" s="191"/>
      <c r="AF133" s="191"/>
      <c r="AG133" s="191"/>
      <c r="AH133" s="191"/>
      <c r="AI133" s="191"/>
      <c r="AJ133" s="191"/>
      <c r="AK133" s="191"/>
    </row>
    <row r="134" spans="1:37" ht="19.5" customHeight="1" x14ac:dyDescent="0.2">
      <c r="A134" s="66"/>
      <c r="B134" s="94"/>
      <c r="C134" s="286"/>
      <c r="D134" s="287"/>
      <c r="E134" s="88"/>
      <c r="F134" s="94"/>
      <c r="G134" s="67"/>
      <c r="H134" s="1"/>
      <c r="L134" s="267"/>
      <c r="M134" s="268"/>
      <c r="N134" s="268"/>
      <c r="O134" s="268"/>
      <c r="P134" s="268"/>
      <c r="Q134" s="268"/>
      <c r="R134" s="268"/>
      <c r="S134" s="269"/>
      <c r="T134" s="191"/>
      <c r="U134" s="191"/>
      <c r="V134" s="191"/>
      <c r="W134" s="191"/>
      <c r="X134" s="191"/>
      <c r="Y134" s="191"/>
      <c r="Z134" s="191"/>
      <c r="AA134" s="191"/>
      <c r="AB134" s="191"/>
      <c r="AC134" s="191"/>
      <c r="AD134" s="191"/>
      <c r="AE134" s="191"/>
      <c r="AF134" s="191"/>
      <c r="AG134" s="191"/>
      <c r="AH134" s="191"/>
      <c r="AI134" s="191"/>
      <c r="AJ134" s="191"/>
      <c r="AK134" s="191"/>
    </row>
    <row r="135" spans="1:37" ht="19.5" customHeight="1" x14ac:dyDescent="0.2">
      <c r="A135" s="66"/>
      <c r="B135" s="94"/>
      <c r="C135" s="286"/>
      <c r="D135" s="287"/>
      <c r="E135" s="88"/>
      <c r="F135" s="94"/>
      <c r="G135" s="67"/>
      <c r="H135" s="1"/>
      <c r="L135" s="267"/>
      <c r="M135" s="268"/>
      <c r="N135" s="268"/>
      <c r="O135" s="268"/>
      <c r="P135" s="268"/>
      <c r="Q135" s="268"/>
      <c r="R135" s="268"/>
      <c r="S135" s="269"/>
      <c r="T135" s="191"/>
      <c r="U135" s="191"/>
      <c r="V135" s="191"/>
      <c r="W135" s="191"/>
      <c r="X135" s="191"/>
      <c r="Y135" s="191"/>
      <c r="Z135" s="191"/>
      <c r="AA135" s="191"/>
      <c r="AB135" s="191"/>
      <c r="AC135" s="191"/>
      <c r="AD135" s="191"/>
      <c r="AE135" s="191"/>
      <c r="AF135" s="191"/>
      <c r="AG135" s="191"/>
      <c r="AH135" s="191"/>
      <c r="AI135" s="191"/>
      <c r="AJ135" s="191"/>
      <c r="AK135" s="191"/>
    </row>
    <row r="136" spans="1:37" ht="19.5" customHeight="1" x14ac:dyDescent="0.2">
      <c r="A136" s="66"/>
      <c r="B136" s="94"/>
      <c r="C136" s="286"/>
      <c r="D136" s="287"/>
      <c r="E136" s="88"/>
      <c r="F136" s="94"/>
      <c r="G136" s="67"/>
      <c r="H136" s="1"/>
      <c r="L136" s="267"/>
      <c r="M136" s="268"/>
      <c r="N136" s="268"/>
      <c r="O136" s="268"/>
      <c r="P136" s="268"/>
      <c r="Q136" s="268"/>
      <c r="R136" s="268"/>
      <c r="S136" s="269"/>
      <c r="T136" s="191"/>
      <c r="U136" s="191"/>
      <c r="V136" s="191"/>
      <c r="W136" s="191"/>
      <c r="X136" s="191"/>
      <c r="Y136" s="191"/>
      <c r="Z136" s="191"/>
      <c r="AA136" s="191"/>
      <c r="AB136" s="191"/>
      <c r="AC136" s="191"/>
      <c r="AD136" s="191"/>
      <c r="AE136" s="191"/>
      <c r="AF136" s="191"/>
      <c r="AG136" s="191"/>
      <c r="AH136" s="191"/>
      <c r="AI136" s="191"/>
      <c r="AJ136" s="191"/>
      <c r="AK136" s="191"/>
    </row>
    <row r="137" spans="1:37" ht="19.5" customHeight="1" x14ac:dyDescent="0.2">
      <c r="A137" s="66"/>
      <c r="B137" s="94"/>
      <c r="C137" s="286"/>
      <c r="D137" s="287"/>
      <c r="E137" s="88"/>
      <c r="F137" s="94"/>
      <c r="G137" s="67"/>
      <c r="H137" s="1"/>
      <c r="L137" s="267"/>
      <c r="M137" s="268"/>
      <c r="N137" s="268"/>
      <c r="O137" s="268"/>
      <c r="P137" s="268"/>
      <c r="Q137" s="268"/>
      <c r="R137" s="268"/>
      <c r="S137" s="269"/>
      <c r="T137" s="191"/>
      <c r="U137" s="191"/>
      <c r="V137" s="191"/>
      <c r="W137" s="191"/>
      <c r="X137" s="191"/>
      <c r="Y137" s="191"/>
      <c r="Z137" s="191"/>
      <c r="AA137" s="191"/>
      <c r="AB137" s="191"/>
      <c r="AC137" s="191"/>
      <c r="AD137" s="191"/>
      <c r="AE137" s="191"/>
      <c r="AF137" s="191"/>
      <c r="AG137" s="191"/>
      <c r="AH137" s="191"/>
      <c r="AI137" s="191"/>
      <c r="AJ137" s="191"/>
      <c r="AK137" s="191"/>
    </row>
    <row r="138" spans="1:37" ht="19.5" customHeight="1" x14ac:dyDescent="0.2">
      <c r="A138" s="66"/>
      <c r="B138" s="94"/>
      <c r="C138" s="286"/>
      <c r="D138" s="287"/>
      <c r="E138" s="88"/>
      <c r="F138" s="94"/>
      <c r="G138" s="67"/>
      <c r="H138" s="1"/>
      <c r="L138" s="267"/>
      <c r="M138" s="268"/>
      <c r="N138" s="268"/>
      <c r="O138" s="268"/>
      <c r="P138" s="268"/>
      <c r="Q138" s="268"/>
      <c r="R138" s="268"/>
      <c r="S138" s="269"/>
      <c r="T138" s="191"/>
      <c r="U138" s="191"/>
      <c r="V138" s="191"/>
      <c r="W138" s="191"/>
      <c r="X138" s="191"/>
      <c r="Y138" s="191"/>
      <c r="Z138" s="191"/>
      <c r="AA138" s="191"/>
      <c r="AB138" s="191"/>
      <c r="AC138" s="191"/>
      <c r="AD138" s="191"/>
      <c r="AE138" s="191"/>
      <c r="AF138" s="191"/>
      <c r="AG138" s="191"/>
      <c r="AH138" s="191"/>
      <c r="AI138" s="191"/>
      <c r="AJ138" s="191"/>
      <c r="AK138" s="191"/>
    </row>
    <row r="139" spans="1:37" ht="19.5" customHeight="1" x14ac:dyDescent="0.2">
      <c r="A139" s="66"/>
      <c r="B139" s="94"/>
      <c r="C139" s="286"/>
      <c r="D139" s="287"/>
      <c r="E139" s="88"/>
      <c r="F139" s="94"/>
      <c r="G139" s="67"/>
      <c r="H139" s="1"/>
      <c r="L139" s="267"/>
      <c r="M139" s="268"/>
      <c r="N139" s="268"/>
      <c r="O139" s="268"/>
      <c r="P139" s="268"/>
      <c r="Q139" s="268"/>
      <c r="R139" s="268"/>
      <c r="S139" s="269"/>
      <c r="T139" s="191"/>
      <c r="U139" s="191"/>
      <c r="V139" s="191"/>
      <c r="W139" s="191"/>
      <c r="X139" s="191"/>
      <c r="Y139" s="191"/>
      <c r="Z139" s="191"/>
      <c r="AA139" s="191"/>
      <c r="AB139" s="191"/>
      <c r="AC139" s="191"/>
      <c r="AD139" s="191"/>
      <c r="AE139" s="191"/>
      <c r="AF139" s="191"/>
      <c r="AG139" s="191"/>
      <c r="AH139" s="191"/>
      <c r="AI139" s="191"/>
      <c r="AJ139" s="191"/>
      <c r="AK139" s="191"/>
    </row>
    <row r="140" spans="1:37" ht="19.5" customHeight="1" x14ac:dyDescent="0.2">
      <c r="A140" s="66"/>
      <c r="B140" s="94"/>
      <c r="C140" s="286"/>
      <c r="D140" s="287"/>
      <c r="E140" s="88"/>
      <c r="F140" s="94"/>
      <c r="G140" s="67"/>
      <c r="H140" s="1"/>
      <c r="L140" s="267"/>
      <c r="M140" s="268"/>
      <c r="N140" s="268"/>
      <c r="O140" s="268"/>
      <c r="P140" s="268"/>
      <c r="Q140" s="268"/>
      <c r="R140" s="268"/>
      <c r="S140" s="269"/>
      <c r="T140" s="191"/>
      <c r="U140" s="191"/>
      <c r="V140" s="191"/>
      <c r="W140" s="191"/>
      <c r="X140" s="191"/>
      <c r="Y140" s="191"/>
      <c r="Z140" s="191"/>
      <c r="AA140" s="191"/>
      <c r="AB140" s="191"/>
      <c r="AC140" s="191"/>
      <c r="AD140" s="191"/>
      <c r="AE140" s="191"/>
      <c r="AF140" s="191"/>
      <c r="AG140" s="191"/>
      <c r="AH140" s="191"/>
      <c r="AI140" s="191"/>
      <c r="AJ140" s="191"/>
      <c r="AK140" s="191"/>
    </row>
    <row r="141" spans="1:37" ht="19.5" customHeight="1" x14ac:dyDescent="0.2">
      <c r="A141" s="66"/>
      <c r="B141" s="94"/>
      <c r="C141" s="286"/>
      <c r="D141" s="287"/>
      <c r="E141" s="88"/>
      <c r="F141" s="94"/>
      <c r="G141" s="67"/>
      <c r="H141" s="1"/>
      <c r="L141" s="267"/>
      <c r="M141" s="268"/>
      <c r="N141" s="268"/>
      <c r="O141" s="268"/>
      <c r="P141" s="268"/>
      <c r="Q141" s="268"/>
      <c r="R141" s="268"/>
      <c r="S141" s="269"/>
      <c r="T141" s="191"/>
      <c r="U141" s="191"/>
      <c r="V141" s="191"/>
      <c r="W141" s="191"/>
      <c r="X141" s="191"/>
      <c r="Y141" s="191"/>
      <c r="Z141" s="191"/>
      <c r="AA141" s="191"/>
      <c r="AB141" s="191"/>
      <c r="AC141" s="191"/>
      <c r="AD141" s="191"/>
      <c r="AE141" s="191"/>
      <c r="AF141" s="191"/>
      <c r="AG141" s="191"/>
      <c r="AH141" s="191"/>
      <c r="AI141" s="191"/>
      <c r="AJ141" s="191"/>
      <c r="AK141" s="191"/>
    </row>
    <row r="142" spans="1:37" ht="19.5" customHeight="1" x14ac:dyDescent="0.2">
      <c r="A142" s="66"/>
      <c r="B142" s="94"/>
      <c r="C142" s="286"/>
      <c r="D142" s="287"/>
      <c r="E142" s="88"/>
      <c r="F142" s="94"/>
      <c r="G142" s="67"/>
      <c r="H142" s="1"/>
      <c r="L142" s="267"/>
      <c r="M142" s="268"/>
      <c r="N142" s="268"/>
      <c r="O142" s="268"/>
      <c r="P142" s="268"/>
      <c r="Q142" s="268"/>
      <c r="R142" s="268"/>
      <c r="S142" s="269"/>
      <c r="T142" s="191"/>
      <c r="U142" s="191"/>
      <c r="V142" s="191"/>
      <c r="W142" s="191"/>
      <c r="X142" s="191"/>
      <c r="Y142" s="191"/>
      <c r="Z142" s="191"/>
      <c r="AA142" s="191"/>
      <c r="AB142" s="191"/>
      <c r="AC142" s="191"/>
      <c r="AD142" s="191"/>
      <c r="AE142" s="191"/>
      <c r="AF142" s="191"/>
      <c r="AG142" s="191"/>
      <c r="AH142" s="191"/>
      <c r="AI142" s="191"/>
      <c r="AJ142" s="191"/>
      <c r="AK142" s="191"/>
    </row>
    <row r="143" spans="1:37" ht="19.5" customHeight="1" x14ac:dyDescent="0.2">
      <c r="A143" s="66"/>
      <c r="B143" s="94"/>
      <c r="C143" s="286"/>
      <c r="D143" s="287"/>
      <c r="E143" s="88"/>
      <c r="F143" s="94"/>
      <c r="G143" s="67"/>
      <c r="H143" s="1"/>
      <c r="L143" s="267"/>
      <c r="M143" s="268"/>
      <c r="N143" s="268"/>
      <c r="O143" s="268"/>
      <c r="P143" s="268"/>
      <c r="Q143" s="268"/>
      <c r="R143" s="268"/>
      <c r="S143" s="269"/>
      <c r="T143" s="191"/>
      <c r="U143" s="191"/>
      <c r="V143" s="191"/>
      <c r="W143" s="191"/>
      <c r="X143" s="191"/>
      <c r="Y143" s="191"/>
      <c r="Z143" s="191"/>
      <c r="AA143" s="191"/>
      <c r="AB143" s="191"/>
      <c r="AC143" s="191"/>
      <c r="AD143" s="191"/>
      <c r="AE143" s="191"/>
      <c r="AF143" s="191"/>
      <c r="AG143" s="191"/>
      <c r="AH143" s="191"/>
      <c r="AI143" s="191"/>
      <c r="AJ143" s="191"/>
      <c r="AK143" s="191"/>
    </row>
    <row r="144" spans="1:37" ht="19.5" customHeight="1" x14ac:dyDescent="0.2">
      <c r="A144" s="66"/>
      <c r="B144" s="94"/>
      <c r="C144" s="286"/>
      <c r="D144" s="287"/>
      <c r="E144" s="88"/>
      <c r="F144" s="94"/>
      <c r="G144" s="67"/>
      <c r="H144" s="1"/>
      <c r="L144" s="267"/>
      <c r="M144" s="268"/>
      <c r="N144" s="268"/>
      <c r="O144" s="268"/>
      <c r="P144" s="268"/>
      <c r="Q144" s="268"/>
      <c r="R144" s="268"/>
      <c r="S144" s="269"/>
      <c r="T144" s="191"/>
      <c r="U144" s="191"/>
      <c r="V144" s="191"/>
      <c r="W144" s="191"/>
      <c r="X144" s="191"/>
      <c r="Y144" s="191"/>
      <c r="Z144" s="191"/>
      <c r="AA144" s="191"/>
      <c r="AB144" s="191"/>
      <c r="AC144" s="191"/>
      <c r="AD144" s="191"/>
      <c r="AE144" s="191"/>
      <c r="AF144" s="191"/>
      <c r="AG144" s="191"/>
      <c r="AH144" s="191"/>
      <c r="AI144" s="191"/>
      <c r="AJ144" s="191"/>
      <c r="AK144" s="191"/>
    </row>
    <row r="145" spans="1:37" ht="19.5" customHeight="1" x14ac:dyDescent="0.2">
      <c r="A145" s="66"/>
      <c r="B145" s="94"/>
      <c r="C145" s="286"/>
      <c r="D145" s="287"/>
      <c r="E145" s="88"/>
      <c r="F145" s="94"/>
      <c r="G145" s="67"/>
      <c r="H145" s="1"/>
      <c r="L145" s="267"/>
      <c r="M145" s="268"/>
      <c r="N145" s="268"/>
      <c r="O145" s="268"/>
      <c r="P145" s="268"/>
      <c r="Q145" s="268"/>
      <c r="R145" s="268"/>
      <c r="S145" s="269"/>
      <c r="T145" s="191"/>
      <c r="U145" s="191"/>
      <c r="V145" s="191"/>
      <c r="W145" s="191"/>
      <c r="X145" s="191"/>
      <c r="Y145" s="191"/>
      <c r="Z145" s="191"/>
      <c r="AA145" s="191"/>
      <c r="AB145" s="191"/>
      <c r="AC145" s="191"/>
      <c r="AD145" s="191"/>
      <c r="AE145" s="191"/>
      <c r="AF145" s="191"/>
      <c r="AG145" s="191"/>
      <c r="AH145" s="191"/>
      <c r="AI145" s="191"/>
      <c r="AJ145" s="191"/>
      <c r="AK145" s="191"/>
    </row>
    <row r="146" spans="1:37" ht="19.5" customHeight="1" x14ac:dyDescent="0.2">
      <c r="A146" s="66"/>
      <c r="B146" s="94"/>
      <c r="C146" s="286"/>
      <c r="D146" s="287"/>
      <c r="E146" s="88"/>
      <c r="F146" s="94"/>
      <c r="G146" s="67"/>
      <c r="H146" s="1"/>
      <c r="L146" s="267"/>
      <c r="M146" s="268"/>
      <c r="N146" s="268"/>
      <c r="O146" s="268"/>
      <c r="P146" s="268"/>
      <c r="Q146" s="268"/>
      <c r="R146" s="268"/>
      <c r="S146" s="269"/>
      <c r="T146" s="191"/>
      <c r="U146" s="191"/>
      <c r="V146" s="191"/>
      <c r="W146" s="191"/>
      <c r="X146" s="191"/>
      <c r="Y146" s="191"/>
      <c r="Z146" s="191"/>
      <c r="AA146" s="191"/>
      <c r="AB146" s="191"/>
      <c r="AC146" s="191"/>
      <c r="AD146" s="191"/>
      <c r="AE146" s="191"/>
      <c r="AF146" s="191"/>
      <c r="AG146" s="191"/>
      <c r="AH146" s="191"/>
      <c r="AI146" s="191"/>
      <c r="AJ146" s="191"/>
      <c r="AK146" s="191"/>
    </row>
    <row r="147" spans="1:37" ht="19.5" customHeight="1" x14ac:dyDescent="0.2">
      <c r="A147" s="66"/>
      <c r="B147" s="94"/>
      <c r="C147" s="286"/>
      <c r="D147" s="287"/>
      <c r="E147" s="88"/>
      <c r="F147" s="94"/>
      <c r="G147" s="67"/>
      <c r="H147" s="1"/>
      <c r="L147" s="267"/>
      <c r="M147" s="268"/>
      <c r="N147" s="268"/>
      <c r="O147" s="268"/>
      <c r="P147" s="268"/>
      <c r="Q147" s="268"/>
      <c r="R147" s="268"/>
      <c r="S147" s="269"/>
      <c r="T147" s="191"/>
      <c r="U147" s="191"/>
      <c r="V147" s="191"/>
      <c r="W147" s="191"/>
      <c r="X147" s="191"/>
      <c r="Y147" s="191"/>
      <c r="Z147" s="191"/>
      <c r="AA147" s="191"/>
      <c r="AB147" s="191"/>
      <c r="AC147" s="191"/>
      <c r="AD147" s="191"/>
      <c r="AE147" s="191"/>
      <c r="AF147" s="191"/>
      <c r="AG147" s="191"/>
      <c r="AH147" s="191"/>
      <c r="AI147" s="191"/>
      <c r="AJ147" s="191"/>
      <c r="AK147" s="191"/>
    </row>
    <row r="148" spans="1:37" ht="19.149999999999999" customHeight="1" x14ac:dyDescent="0.2">
      <c r="A148" s="66"/>
      <c r="B148" s="94"/>
      <c r="C148" s="286"/>
      <c r="D148" s="287"/>
      <c r="E148" s="88"/>
      <c r="F148" s="94"/>
      <c r="G148" s="67"/>
      <c r="H148" s="1"/>
      <c r="L148" s="267"/>
      <c r="M148" s="268"/>
      <c r="N148" s="268"/>
      <c r="O148" s="268"/>
      <c r="P148" s="268"/>
      <c r="Q148" s="268"/>
      <c r="R148" s="268"/>
      <c r="S148" s="269"/>
      <c r="T148" s="191"/>
      <c r="U148" s="191"/>
      <c r="V148" s="191"/>
      <c r="W148" s="191"/>
      <c r="X148" s="191"/>
      <c r="Y148" s="191"/>
      <c r="Z148" s="191"/>
      <c r="AA148" s="191"/>
      <c r="AB148" s="191"/>
      <c r="AC148" s="191"/>
      <c r="AD148" s="191"/>
      <c r="AE148" s="191"/>
      <c r="AF148" s="191"/>
      <c r="AG148" s="191"/>
      <c r="AH148" s="191"/>
      <c r="AI148" s="191"/>
      <c r="AJ148" s="191"/>
      <c r="AK148" s="191"/>
    </row>
    <row r="149" spans="1:37" ht="19.5" customHeight="1" x14ac:dyDescent="0.2">
      <c r="A149" s="66"/>
      <c r="B149" s="94"/>
      <c r="C149" s="286"/>
      <c r="D149" s="287"/>
      <c r="E149" s="88"/>
      <c r="F149" s="94"/>
      <c r="G149" s="67"/>
      <c r="H149" s="1"/>
      <c r="L149" s="267"/>
      <c r="M149" s="268"/>
      <c r="N149" s="268"/>
      <c r="O149" s="268"/>
      <c r="P149" s="268"/>
      <c r="Q149" s="268"/>
      <c r="R149" s="268"/>
      <c r="S149" s="269"/>
      <c r="T149" s="191"/>
      <c r="U149" s="191"/>
      <c r="V149" s="191"/>
      <c r="W149" s="191"/>
      <c r="X149" s="191"/>
      <c r="Y149" s="191"/>
      <c r="Z149" s="191"/>
      <c r="AA149" s="191"/>
      <c r="AB149" s="191"/>
      <c r="AC149" s="191"/>
      <c r="AD149" s="191"/>
      <c r="AE149" s="191"/>
      <c r="AF149" s="191"/>
      <c r="AG149" s="191"/>
      <c r="AH149" s="191"/>
      <c r="AI149" s="191"/>
      <c r="AJ149" s="191"/>
      <c r="AK149" s="191"/>
    </row>
    <row r="150" spans="1:37" ht="19.5" customHeight="1" x14ac:dyDescent="0.2">
      <c r="A150" s="66"/>
      <c r="B150" s="94"/>
      <c r="C150" s="281"/>
      <c r="D150" s="281"/>
      <c r="E150" s="88"/>
      <c r="F150" s="94"/>
      <c r="G150" s="67"/>
      <c r="H150" s="1"/>
      <c r="L150" s="267"/>
      <c r="M150" s="268"/>
      <c r="N150" s="268"/>
      <c r="O150" s="268"/>
      <c r="P150" s="268"/>
      <c r="Q150" s="268"/>
      <c r="R150" s="268"/>
      <c r="S150" s="269"/>
      <c r="T150" s="191"/>
      <c r="U150" s="191"/>
      <c r="V150" s="191"/>
      <c r="W150" s="191"/>
      <c r="X150" s="191"/>
      <c r="Y150" s="191"/>
      <c r="Z150" s="191"/>
      <c r="AA150" s="191"/>
      <c r="AB150" s="191"/>
      <c r="AC150" s="191"/>
      <c r="AD150" s="191"/>
      <c r="AE150" s="191"/>
      <c r="AF150" s="191"/>
      <c r="AG150" s="191"/>
      <c r="AH150" s="191"/>
      <c r="AI150" s="191"/>
      <c r="AJ150" s="191"/>
      <c r="AK150" s="191"/>
    </row>
    <row r="151" spans="1:37" ht="18" customHeight="1" x14ac:dyDescent="0.2">
      <c r="A151" s="66"/>
      <c r="B151" s="94"/>
      <c r="C151" s="281"/>
      <c r="D151" s="281"/>
      <c r="E151" s="88"/>
      <c r="F151" s="94"/>
      <c r="G151" s="67"/>
      <c r="H151" s="1"/>
      <c r="L151" s="267"/>
      <c r="M151" s="268"/>
      <c r="N151" s="268"/>
      <c r="O151" s="268"/>
      <c r="P151" s="268"/>
      <c r="Q151" s="268"/>
      <c r="R151" s="268"/>
      <c r="S151" s="269"/>
      <c r="T151" s="191"/>
      <c r="U151" s="191"/>
      <c r="V151" s="191"/>
      <c r="W151" s="191"/>
      <c r="X151" s="191"/>
      <c r="Y151" s="191"/>
      <c r="Z151" s="191"/>
      <c r="AA151" s="191"/>
      <c r="AB151" s="191"/>
      <c r="AC151" s="191"/>
      <c r="AD151" s="191"/>
      <c r="AE151" s="191"/>
      <c r="AF151" s="191"/>
      <c r="AG151" s="191"/>
      <c r="AH151" s="191"/>
      <c r="AI151" s="191"/>
      <c r="AJ151" s="191"/>
      <c r="AK151" s="191"/>
    </row>
    <row r="152" spans="1:37" ht="18" customHeight="1" x14ac:dyDescent="0.2">
      <c r="A152" s="66"/>
      <c r="B152" s="94"/>
      <c r="C152" s="281"/>
      <c r="D152" s="281"/>
      <c r="E152" s="88"/>
      <c r="F152" s="94"/>
      <c r="G152" s="67"/>
      <c r="H152" s="1"/>
      <c r="L152" s="267"/>
      <c r="M152" s="268"/>
      <c r="N152" s="268"/>
      <c r="O152" s="268"/>
      <c r="P152" s="268"/>
      <c r="Q152" s="268"/>
      <c r="R152" s="268"/>
      <c r="S152" s="269"/>
      <c r="T152" s="191"/>
      <c r="U152" s="191"/>
      <c r="V152" s="191"/>
      <c r="W152" s="191"/>
      <c r="X152" s="191"/>
      <c r="Y152" s="191"/>
      <c r="Z152" s="191"/>
      <c r="AA152" s="191"/>
      <c r="AB152" s="191"/>
      <c r="AC152" s="191"/>
      <c r="AD152" s="191"/>
      <c r="AE152" s="191"/>
      <c r="AF152" s="191"/>
      <c r="AG152" s="191"/>
      <c r="AH152" s="191"/>
      <c r="AI152" s="191"/>
      <c r="AJ152" s="191"/>
      <c r="AK152" s="191"/>
    </row>
    <row r="153" spans="1:37" ht="18.75" customHeight="1" x14ac:dyDescent="0.2">
      <c r="A153" s="66"/>
      <c r="B153" s="94"/>
      <c r="C153" s="281"/>
      <c r="D153" s="281"/>
      <c r="E153" s="88"/>
      <c r="F153" s="94"/>
      <c r="G153" s="67"/>
      <c r="H153" s="1"/>
      <c r="L153" s="267"/>
      <c r="M153" s="268"/>
      <c r="N153" s="268"/>
      <c r="O153" s="268"/>
      <c r="P153" s="268"/>
      <c r="Q153" s="268"/>
      <c r="R153" s="268"/>
      <c r="S153" s="269"/>
      <c r="T153" s="191"/>
      <c r="U153" s="191"/>
      <c r="V153" s="191"/>
      <c r="W153" s="191"/>
      <c r="X153" s="191"/>
      <c r="Y153" s="191"/>
      <c r="Z153" s="191"/>
      <c r="AA153" s="191"/>
      <c r="AB153" s="191"/>
      <c r="AC153" s="191"/>
      <c r="AD153" s="191"/>
      <c r="AE153" s="191"/>
      <c r="AF153" s="191"/>
      <c r="AG153" s="191"/>
      <c r="AH153" s="191"/>
      <c r="AI153" s="191"/>
      <c r="AJ153" s="191"/>
      <c r="AK153" s="191"/>
    </row>
    <row r="154" spans="1:37" ht="18.75" customHeight="1" x14ac:dyDescent="0.2">
      <c r="A154" s="66"/>
      <c r="B154" s="94"/>
      <c r="C154" s="281"/>
      <c r="D154" s="281"/>
      <c r="E154" s="88"/>
      <c r="F154" s="94"/>
      <c r="G154" s="67"/>
      <c r="H154" s="1"/>
      <c r="L154" s="267"/>
      <c r="M154" s="268"/>
      <c r="N154" s="268"/>
      <c r="O154" s="268"/>
      <c r="P154" s="268"/>
      <c r="Q154" s="268"/>
      <c r="R154" s="268"/>
      <c r="S154" s="269"/>
      <c r="T154" s="191"/>
      <c r="U154" s="191"/>
      <c r="V154" s="191"/>
      <c r="W154" s="191"/>
      <c r="X154" s="191"/>
      <c r="Y154" s="191"/>
      <c r="Z154" s="191"/>
      <c r="AA154" s="191"/>
      <c r="AB154" s="191"/>
      <c r="AC154" s="191"/>
      <c r="AD154" s="191"/>
      <c r="AE154" s="191"/>
      <c r="AF154" s="191"/>
      <c r="AG154" s="191"/>
      <c r="AH154" s="191"/>
      <c r="AI154" s="191"/>
      <c r="AJ154" s="191"/>
      <c r="AK154" s="191"/>
    </row>
    <row r="155" spans="1:37" ht="18" customHeight="1" x14ac:dyDescent="0.2">
      <c r="A155" s="66"/>
      <c r="B155" s="94"/>
      <c r="C155" s="281"/>
      <c r="D155" s="281"/>
      <c r="E155" s="88"/>
      <c r="F155" s="94"/>
      <c r="G155" s="67"/>
      <c r="H155" s="1"/>
      <c r="L155" s="267"/>
      <c r="M155" s="268"/>
      <c r="N155" s="268"/>
      <c r="O155" s="268"/>
      <c r="P155" s="268"/>
      <c r="Q155" s="268"/>
      <c r="R155" s="268"/>
      <c r="S155" s="269"/>
      <c r="T155" s="191"/>
      <c r="U155" s="191"/>
      <c r="V155" s="191"/>
      <c r="W155" s="191"/>
      <c r="X155" s="191"/>
      <c r="Y155" s="191"/>
      <c r="Z155" s="191"/>
      <c r="AA155" s="191"/>
      <c r="AB155" s="191"/>
      <c r="AC155" s="191"/>
      <c r="AD155" s="191"/>
      <c r="AE155" s="191"/>
      <c r="AF155" s="191"/>
      <c r="AG155" s="191"/>
      <c r="AH155" s="191"/>
      <c r="AI155" s="191"/>
      <c r="AJ155" s="191"/>
      <c r="AK155" s="191"/>
    </row>
    <row r="156" spans="1:37" ht="18.75" customHeight="1" x14ac:dyDescent="0.2">
      <c r="A156" s="66"/>
      <c r="B156" s="94"/>
      <c r="C156" s="281"/>
      <c r="D156" s="281"/>
      <c r="E156" s="88"/>
      <c r="F156" s="94"/>
      <c r="G156" s="67"/>
      <c r="H156" s="1"/>
      <c r="L156" s="267"/>
      <c r="M156" s="268"/>
      <c r="N156" s="268"/>
      <c r="O156" s="268"/>
      <c r="P156" s="268"/>
      <c r="Q156" s="268"/>
      <c r="R156" s="268"/>
      <c r="S156" s="269"/>
      <c r="T156" s="191"/>
      <c r="U156" s="191"/>
      <c r="V156" s="191"/>
      <c r="W156" s="191"/>
      <c r="X156" s="191"/>
      <c r="Y156" s="191"/>
      <c r="Z156" s="191"/>
      <c r="AA156" s="191"/>
      <c r="AB156" s="191"/>
      <c r="AC156" s="191"/>
      <c r="AD156" s="191"/>
      <c r="AE156" s="191"/>
      <c r="AF156" s="191"/>
      <c r="AG156" s="191"/>
      <c r="AH156" s="191"/>
      <c r="AI156" s="191"/>
      <c r="AJ156" s="191"/>
      <c r="AK156" s="191"/>
    </row>
    <row r="157" spans="1:37" ht="18" customHeight="1" x14ac:dyDescent="0.2">
      <c r="A157" s="66"/>
      <c r="B157" s="94"/>
      <c r="C157" s="282"/>
      <c r="D157" s="283"/>
      <c r="E157" s="88"/>
      <c r="F157" s="94"/>
      <c r="G157" s="67"/>
      <c r="H157" s="1"/>
      <c r="L157" s="267"/>
      <c r="M157" s="268"/>
      <c r="N157" s="268"/>
      <c r="O157" s="268"/>
      <c r="P157" s="268"/>
      <c r="Q157" s="268"/>
      <c r="R157" s="268"/>
      <c r="S157" s="269"/>
      <c r="T157" s="191"/>
      <c r="U157" s="191"/>
      <c r="V157" s="191"/>
      <c r="W157" s="191"/>
      <c r="X157" s="191"/>
      <c r="Y157" s="191"/>
      <c r="Z157" s="191"/>
      <c r="AA157" s="191"/>
      <c r="AB157" s="191"/>
      <c r="AC157" s="191"/>
      <c r="AD157" s="191"/>
      <c r="AE157" s="191"/>
      <c r="AF157" s="191"/>
      <c r="AG157" s="191"/>
      <c r="AH157" s="191"/>
      <c r="AI157" s="191"/>
      <c r="AJ157" s="191"/>
      <c r="AK157" s="191"/>
    </row>
    <row r="158" spans="1:37" ht="18.75" customHeight="1" x14ac:dyDescent="0.2">
      <c r="A158" s="66"/>
      <c r="B158" s="94"/>
      <c r="C158" s="281"/>
      <c r="D158" s="284"/>
      <c r="E158" s="88"/>
      <c r="F158" s="94"/>
      <c r="G158" s="67"/>
      <c r="H158" s="1"/>
      <c r="L158" s="267"/>
      <c r="M158" s="268"/>
      <c r="N158" s="268"/>
      <c r="O158" s="268"/>
      <c r="P158" s="268"/>
      <c r="Q158" s="268"/>
      <c r="R158" s="268"/>
      <c r="S158" s="269"/>
      <c r="T158" s="191"/>
      <c r="U158" s="191"/>
      <c r="V158" s="191"/>
      <c r="W158" s="191"/>
      <c r="X158" s="191"/>
      <c r="Y158" s="191"/>
      <c r="Z158" s="191"/>
      <c r="AA158" s="191"/>
      <c r="AB158" s="191"/>
      <c r="AC158" s="191"/>
      <c r="AD158" s="191"/>
      <c r="AE158" s="191"/>
      <c r="AF158" s="191"/>
      <c r="AG158" s="191"/>
      <c r="AH158" s="191"/>
      <c r="AI158" s="191"/>
      <c r="AJ158" s="191"/>
      <c r="AK158" s="191"/>
    </row>
    <row r="159" spans="1:37" ht="18" customHeight="1" x14ac:dyDescent="0.2">
      <c r="A159" s="66"/>
      <c r="B159" s="94"/>
      <c r="C159" s="281"/>
      <c r="D159" s="281"/>
      <c r="E159" s="88"/>
      <c r="F159" s="94"/>
      <c r="G159" s="67"/>
      <c r="H159" s="1"/>
      <c r="L159" s="267"/>
      <c r="M159" s="268"/>
      <c r="N159" s="268"/>
      <c r="O159" s="268"/>
      <c r="P159" s="268"/>
      <c r="Q159" s="268"/>
      <c r="R159" s="268"/>
      <c r="S159" s="269"/>
      <c r="T159" s="191"/>
      <c r="U159" s="191"/>
      <c r="V159" s="191"/>
      <c r="W159" s="191"/>
      <c r="X159" s="191"/>
      <c r="Y159" s="191"/>
      <c r="Z159" s="191"/>
      <c r="AA159" s="191"/>
      <c r="AB159" s="191"/>
      <c r="AC159" s="191"/>
      <c r="AD159" s="191"/>
      <c r="AE159" s="191"/>
      <c r="AF159" s="191"/>
      <c r="AG159" s="191"/>
      <c r="AH159" s="191"/>
      <c r="AI159" s="191"/>
      <c r="AJ159" s="191"/>
      <c r="AK159" s="191"/>
    </row>
    <row r="160" spans="1:37" ht="18" customHeight="1" x14ac:dyDescent="0.2">
      <c r="A160" s="66"/>
      <c r="B160" s="94"/>
      <c r="C160" s="281"/>
      <c r="D160" s="281"/>
      <c r="E160" s="88"/>
      <c r="F160" s="94"/>
      <c r="G160" s="67"/>
      <c r="H160" s="1"/>
      <c r="L160" s="267"/>
      <c r="M160" s="268"/>
      <c r="N160" s="268"/>
      <c r="O160" s="268"/>
      <c r="P160" s="268"/>
      <c r="Q160" s="268"/>
      <c r="R160" s="268"/>
      <c r="S160" s="269"/>
      <c r="T160" s="191"/>
      <c r="U160" s="191"/>
      <c r="V160" s="191"/>
      <c r="W160" s="191"/>
      <c r="X160" s="191"/>
      <c r="Y160" s="191"/>
      <c r="Z160" s="191"/>
      <c r="AA160" s="191"/>
      <c r="AB160" s="191"/>
      <c r="AC160" s="191"/>
      <c r="AD160" s="191"/>
      <c r="AE160" s="191"/>
      <c r="AF160" s="191"/>
      <c r="AG160" s="191"/>
      <c r="AH160" s="191"/>
      <c r="AI160" s="191"/>
      <c r="AJ160" s="191"/>
      <c r="AK160" s="191"/>
    </row>
    <row r="161" spans="1:37" ht="19.5" customHeight="1" x14ac:dyDescent="0.2">
      <c r="A161" s="66"/>
      <c r="B161" s="94"/>
      <c r="C161" s="224"/>
      <c r="D161" s="224"/>
      <c r="E161" s="86"/>
      <c r="F161" s="95"/>
      <c r="G161" s="67"/>
      <c r="H161" s="1"/>
      <c r="L161" s="267"/>
      <c r="M161" s="268"/>
      <c r="N161" s="268"/>
      <c r="O161" s="268"/>
      <c r="P161" s="268"/>
      <c r="Q161" s="268"/>
      <c r="R161" s="268"/>
      <c r="S161" s="269"/>
      <c r="T161" s="191"/>
      <c r="U161" s="191"/>
      <c r="V161" s="191"/>
      <c r="W161" s="191"/>
      <c r="X161" s="191"/>
      <c r="Y161" s="191"/>
      <c r="Z161" s="191"/>
      <c r="AA161" s="191"/>
      <c r="AB161" s="191"/>
      <c r="AC161" s="191"/>
      <c r="AD161" s="191"/>
      <c r="AE161" s="191"/>
      <c r="AF161" s="191"/>
      <c r="AG161" s="191"/>
      <c r="AH161" s="191"/>
      <c r="AI161" s="191"/>
      <c r="AJ161" s="191"/>
      <c r="AK161" s="191"/>
    </row>
    <row r="162" spans="1:37" ht="19.5" customHeight="1" x14ac:dyDescent="0.2">
      <c r="A162" s="66"/>
      <c r="B162" s="94"/>
      <c r="C162" s="224"/>
      <c r="D162" s="224"/>
      <c r="E162" s="86"/>
      <c r="F162" s="95"/>
      <c r="G162" s="67"/>
      <c r="H162" s="1"/>
      <c r="L162" s="267"/>
      <c r="M162" s="268"/>
      <c r="N162" s="268"/>
      <c r="O162" s="268"/>
      <c r="P162" s="268"/>
      <c r="Q162" s="268"/>
      <c r="R162" s="268"/>
      <c r="S162" s="269"/>
      <c r="T162" s="191"/>
      <c r="U162" s="191"/>
      <c r="V162" s="191"/>
      <c r="W162" s="191"/>
      <c r="X162" s="191"/>
      <c r="Y162" s="191"/>
      <c r="Z162" s="191"/>
      <c r="AA162" s="191"/>
      <c r="AB162" s="191"/>
      <c r="AC162" s="191"/>
      <c r="AD162" s="191"/>
      <c r="AE162" s="191"/>
      <c r="AF162" s="191"/>
      <c r="AG162" s="191"/>
      <c r="AH162" s="191"/>
      <c r="AI162" s="191"/>
      <c r="AJ162" s="191"/>
      <c r="AK162" s="191"/>
    </row>
    <row r="163" spans="1:37" ht="19.5" customHeight="1" thickBot="1" x14ac:dyDescent="0.25">
      <c r="A163" s="85" t="s">
        <v>51</v>
      </c>
      <c r="B163" s="84"/>
      <c r="C163" s="285"/>
      <c r="D163" s="285"/>
      <c r="E163" s="93"/>
      <c r="F163" s="93"/>
      <c r="G163" s="19">
        <f>SUM(G128:G161)</f>
        <v>0</v>
      </c>
      <c r="H163" s="1"/>
      <c r="L163" s="270"/>
      <c r="M163" s="271"/>
      <c r="N163" s="271"/>
      <c r="O163" s="271"/>
      <c r="P163" s="271"/>
      <c r="Q163" s="271"/>
      <c r="R163" s="271"/>
      <c r="S163" s="272"/>
      <c r="T163" s="191"/>
      <c r="U163" s="191"/>
      <c r="V163" s="191"/>
      <c r="W163" s="191"/>
      <c r="X163" s="191"/>
      <c r="Y163" s="191"/>
      <c r="Z163" s="191"/>
      <c r="AA163" s="191"/>
      <c r="AB163" s="191"/>
      <c r="AC163" s="191"/>
      <c r="AD163" s="191"/>
      <c r="AE163" s="191"/>
      <c r="AF163" s="191"/>
      <c r="AG163" s="191"/>
      <c r="AH163" s="191"/>
      <c r="AI163" s="191"/>
      <c r="AJ163" s="191"/>
      <c r="AK163" s="191"/>
    </row>
    <row r="164" spans="1:37" ht="123" customHeight="1" x14ac:dyDescent="0.2">
      <c r="A164" s="255" t="s">
        <v>52</v>
      </c>
      <c r="B164" s="256"/>
      <c r="C164" s="256"/>
      <c r="D164" s="256"/>
      <c r="E164" s="256"/>
      <c r="F164" s="256"/>
      <c r="G164" s="256"/>
      <c r="H164" s="256"/>
      <c r="I164" s="256"/>
      <c r="J164" s="256"/>
      <c r="K164" s="256"/>
      <c r="L164" s="256"/>
      <c r="M164" s="256"/>
      <c r="N164" s="256"/>
      <c r="O164" s="256"/>
      <c r="P164" s="256"/>
      <c r="Q164" s="256"/>
      <c r="R164" s="256"/>
      <c r="S164" s="256"/>
      <c r="T164" s="191"/>
      <c r="U164" s="191"/>
      <c r="V164" s="191"/>
      <c r="W164" s="191"/>
      <c r="X164" s="191"/>
      <c r="Y164" s="191"/>
      <c r="Z164" s="191"/>
      <c r="AA164" s="191"/>
      <c r="AB164" s="191"/>
      <c r="AC164" s="191"/>
      <c r="AD164" s="191"/>
      <c r="AE164" s="191"/>
      <c r="AF164" s="191"/>
      <c r="AG164" s="191"/>
      <c r="AH164" s="191"/>
      <c r="AI164" s="191"/>
      <c r="AJ164" s="191"/>
      <c r="AK164" s="191"/>
    </row>
    <row r="165" spans="1:37" ht="12.75" thickBot="1" x14ac:dyDescent="0.25">
      <c r="A165" s="213"/>
      <c r="B165" s="217"/>
      <c r="C165" s="217"/>
      <c r="D165" s="217"/>
      <c r="E165" s="217"/>
      <c r="F165" s="217"/>
      <c r="G165" s="217"/>
      <c r="H165" s="217"/>
      <c r="I165" s="217"/>
      <c r="J165" s="217"/>
      <c r="K165" s="217"/>
      <c r="L165" s="217"/>
      <c r="M165" s="217"/>
      <c r="N165" s="217"/>
      <c r="O165" s="217"/>
      <c r="P165" s="217"/>
      <c r="Q165" s="217"/>
      <c r="R165" s="217"/>
      <c r="S165" s="217"/>
      <c r="T165" s="191"/>
      <c r="U165" s="191"/>
      <c r="V165" s="191"/>
      <c r="W165" s="191"/>
      <c r="X165" s="191"/>
      <c r="Y165" s="191"/>
      <c r="Z165" s="191"/>
      <c r="AA165" s="191"/>
      <c r="AB165" s="191"/>
      <c r="AC165" s="191"/>
      <c r="AD165" s="191"/>
      <c r="AE165" s="191"/>
      <c r="AF165" s="191"/>
      <c r="AG165" s="191"/>
      <c r="AH165" s="191"/>
      <c r="AI165" s="191"/>
      <c r="AJ165" s="191"/>
      <c r="AK165" s="191"/>
    </row>
    <row r="166" spans="1:37" ht="15" customHeight="1" x14ac:dyDescent="0.2">
      <c r="A166" s="257" t="s">
        <v>53</v>
      </c>
      <c r="B166" s="258"/>
      <c r="C166" s="259"/>
      <c r="D166" s="259"/>
      <c r="E166" s="260"/>
      <c r="F166" s="260"/>
      <c r="G166" s="261"/>
      <c r="H166" s="14"/>
      <c r="I166" s="14"/>
      <c r="J166" s="14"/>
      <c r="K166" s="14"/>
      <c r="L166" s="262" t="s">
        <v>54</v>
      </c>
      <c r="M166" s="263"/>
      <c r="N166" s="263"/>
      <c r="O166" s="263"/>
      <c r="P166" s="263"/>
      <c r="Q166" s="263"/>
      <c r="R166" s="263"/>
      <c r="S166" s="264"/>
      <c r="T166" s="191"/>
      <c r="U166" s="191"/>
      <c r="V166" s="191"/>
      <c r="W166" s="191"/>
      <c r="X166" s="191"/>
      <c r="Y166" s="191"/>
      <c r="Z166" s="191"/>
      <c r="AA166" s="191"/>
      <c r="AB166" s="191"/>
      <c r="AC166" s="191"/>
      <c r="AD166" s="191"/>
      <c r="AE166" s="191"/>
      <c r="AF166" s="191"/>
      <c r="AG166" s="191"/>
      <c r="AH166" s="191"/>
      <c r="AI166" s="191"/>
      <c r="AJ166" s="191"/>
      <c r="AK166" s="191"/>
    </row>
    <row r="167" spans="1:37" ht="39" customHeight="1" x14ac:dyDescent="0.2">
      <c r="A167" s="265" t="s">
        <v>55</v>
      </c>
      <c r="B167" s="266"/>
      <c r="C167" s="68" t="s">
        <v>56</v>
      </c>
      <c r="D167" s="89" t="s">
        <v>57</v>
      </c>
      <c r="E167" s="89" t="s">
        <v>58</v>
      </c>
      <c r="F167" s="68" t="s">
        <v>59</v>
      </c>
      <c r="G167" s="69" t="s">
        <v>60</v>
      </c>
      <c r="H167" s="11"/>
      <c r="I167" s="11"/>
      <c r="J167" s="11"/>
      <c r="K167" s="11"/>
      <c r="L167" s="267"/>
      <c r="M167" s="268"/>
      <c r="N167" s="268"/>
      <c r="O167" s="268"/>
      <c r="P167" s="268"/>
      <c r="Q167" s="268"/>
      <c r="R167" s="268"/>
      <c r="S167" s="269"/>
      <c r="T167" s="191"/>
      <c r="U167" s="191"/>
      <c r="V167" s="191"/>
      <c r="W167" s="191"/>
      <c r="X167" s="191"/>
      <c r="Y167" s="191"/>
      <c r="Z167" s="191"/>
      <c r="AA167" s="191"/>
      <c r="AB167" s="191"/>
      <c r="AC167" s="191"/>
      <c r="AD167" s="191"/>
      <c r="AE167" s="191"/>
      <c r="AF167" s="191"/>
      <c r="AG167" s="191"/>
      <c r="AH167" s="191"/>
      <c r="AI167" s="191"/>
      <c r="AJ167" s="191"/>
      <c r="AK167" s="191"/>
    </row>
    <row r="168" spans="1:37" ht="14.25" customHeight="1" x14ac:dyDescent="0.2">
      <c r="A168" s="273"/>
      <c r="B168" s="273"/>
      <c r="C168" s="70"/>
      <c r="D168" s="71"/>
      <c r="E168" s="72"/>
      <c r="F168" s="73"/>
      <c r="G168" s="99">
        <f>IF(D168=0,0,(C168/D168)*E168*F168)</f>
        <v>0</v>
      </c>
      <c r="H168" s="11"/>
      <c r="I168" s="11"/>
      <c r="J168" s="11"/>
      <c r="K168" s="11"/>
      <c r="L168" s="267"/>
      <c r="M168" s="268"/>
      <c r="N168" s="268"/>
      <c r="O168" s="268"/>
      <c r="P168" s="268"/>
      <c r="Q168" s="268"/>
      <c r="R168" s="268"/>
      <c r="S168" s="269"/>
      <c r="T168" s="191"/>
      <c r="U168" s="191"/>
      <c r="V168" s="191"/>
      <c r="W168" s="191"/>
      <c r="X168" s="191"/>
      <c r="Y168" s="191"/>
      <c r="Z168" s="191"/>
      <c r="AA168" s="191"/>
      <c r="AB168" s="191"/>
      <c r="AC168" s="191"/>
      <c r="AD168" s="191"/>
      <c r="AE168" s="191"/>
      <c r="AF168" s="191"/>
      <c r="AG168" s="191"/>
      <c r="AH168" s="191"/>
      <c r="AI168" s="191"/>
      <c r="AJ168" s="191"/>
      <c r="AK168" s="191"/>
    </row>
    <row r="169" spans="1:37" ht="13.5" customHeight="1" x14ac:dyDescent="0.2">
      <c r="A169" s="273"/>
      <c r="B169" s="273"/>
      <c r="C169" s="70"/>
      <c r="D169" s="71"/>
      <c r="E169" s="72"/>
      <c r="F169" s="73"/>
      <c r="G169" s="99">
        <f t="shared" ref="G169:G177" si="9">IF(D169=0,0,(C169/D169)*E169*F169)</f>
        <v>0</v>
      </c>
      <c r="H169" s="1"/>
      <c r="L169" s="267"/>
      <c r="M169" s="268"/>
      <c r="N169" s="268"/>
      <c r="O169" s="268"/>
      <c r="P169" s="268"/>
      <c r="Q169" s="268"/>
      <c r="R169" s="268"/>
      <c r="S169" s="269"/>
      <c r="T169" s="191"/>
      <c r="U169" s="191"/>
      <c r="V169" s="191"/>
      <c r="W169" s="191"/>
      <c r="X169" s="191"/>
      <c r="Y169" s="191"/>
      <c r="Z169" s="191"/>
      <c r="AA169" s="191"/>
      <c r="AB169" s="191"/>
      <c r="AC169" s="191"/>
      <c r="AD169" s="191"/>
      <c r="AE169" s="191"/>
      <c r="AF169" s="191"/>
      <c r="AG169" s="191"/>
      <c r="AH169" s="191"/>
      <c r="AI169" s="191"/>
      <c r="AJ169" s="191"/>
      <c r="AK169" s="191"/>
    </row>
    <row r="170" spans="1:37" ht="13.5" customHeight="1" x14ac:dyDescent="0.2">
      <c r="A170" s="273"/>
      <c r="B170" s="273"/>
      <c r="C170" s="70"/>
      <c r="D170" s="71"/>
      <c r="E170" s="72"/>
      <c r="F170" s="73"/>
      <c r="G170" s="99">
        <f t="shared" si="9"/>
        <v>0</v>
      </c>
      <c r="H170" s="1"/>
      <c r="L170" s="267"/>
      <c r="M170" s="268"/>
      <c r="N170" s="268"/>
      <c r="O170" s="268"/>
      <c r="P170" s="268"/>
      <c r="Q170" s="268"/>
      <c r="R170" s="268"/>
      <c r="S170" s="269"/>
      <c r="T170" s="191"/>
      <c r="U170" s="191"/>
      <c r="V170" s="191"/>
      <c r="W170" s="191"/>
      <c r="X170" s="191"/>
      <c r="Y170" s="191"/>
      <c r="Z170" s="191"/>
      <c r="AA170" s="191"/>
      <c r="AB170" s="191"/>
      <c r="AC170" s="191"/>
      <c r="AD170" s="191"/>
      <c r="AE170" s="191"/>
      <c r="AF170" s="191"/>
      <c r="AG170" s="191"/>
      <c r="AH170" s="191"/>
      <c r="AI170" s="191"/>
      <c r="AJ170" s="191"/>
      <c r="AK170" s="191"/>
    </row>
    <row r="171" spans="1:37" ht="13.5" customHeight="1" x14ac:dyDescent="0.2">
      <c r="A171" s="237"/>
      <c r="B171" s="238"/>
      <c r="C171" s="70"/>
      <c r="D171" s="71"/>
      <c r="E171" s="75"/>
      <c r="F171" s="73"/>
      <c r="G171" s="99">
        <f t="shared" si="9"/>
        <v>0</v>
      </c>
      <c r="H171" s="1"/>
      <c r="L171" s="267"/>
      <c r="M171" s="268"/>
      <c r="N171" s="268"/>
      <c r="O171" s="268"/>
      <c r="P171" s="268"/>
      <c r="Q171" s="268"/>
      <c r="R171" s="268"/>
      <c r="S171" s="269"/>
      <c r="T171" s="191"/>
      <c r="U171" s="191"/>
      <c r="V171" s="191"/>
      <c r="W171" s="191"/>
      <c r="X171" s="191"/>
      <c r="Y171" s="191"/>
      <c r="Z171" s="191"/>
      <c r="AA171" s="191"/>
      <c r="AB171" s="191"/>
      <c r="AC171" s="191"/>
      <c r="AD171" s="191"/>
      <c r="AE171" s="191"/>
      <c r="AF171" s="191"/>
      <c r="AG171" s="191"/>
      <c r="AH171" s="191"/>
      <c r="AI171" s="191"/>
      <c r="AJ171" s="191"/>
      <c r="AK171" s="191"/>
    </row>
    <row r="172" spans="1:37" ht="13.5" customHeight="1" x14ac:dyDescent="0.2">
      <c r="A172" s="273"/>
      <c r="B172" s="274"/>
      <c r="C172" s="70"/>
      <c r="D172" s="74"/>
      <c r="E172" s="75"/>
      <c r="F172" s="73"/>
      <c r="G172" s="99">
        <f t="shared" si="9"/>
        <v>0</v>
      </c>
      <c r="H172" s="1"/>
      <c r="L172" s="267"/>
      <c r="M172" s="268"/>
      <c r="N172" s="268"/>
      <c r="O172" s="268"/>
      <c r="P172" s="268"/>
      <c r="Q172" s="268"/>
      <c r="R172" s="268"/>
      <c r="S172" s="269"/>
      <c r="T172" s="191"/>
      <c r="U172" s="191"/>
      <c r="V172" s="191"/>
      <c r="W172" s="191"/>
      <c r="X172" s="191"/>
      <c r="Y172" s="191"/>
      <c r="Z172" s="191"/>
      <c r="AA172" s="191"/>
      <c r="AB172" s="191"/>
      <c r="AC172" s="191"/>
      <c r="AD172" s="191"/>
      <c r="AE172" s="191"/>
      <c r="AF172" s="191"/>
      <c r="AG172" s="191"/>
      <c r="AH172" s="191"/>
      <c r="AI172" s="191"/>
      <c r="AJ172" s="191"/>
      <c r="AK172" s="191"/>
    </row>
    <row r="173" spans="1:37" ht="13.5" customHeight="1" x14ac:dyDescent="0.2">
      <c r="A173" s="237"/>
      <c r="B173" s="238"/>
      <c r="C173" s="70"/>
      <c r="D173" s="74"/>
      <c r="E173" s="75"/>
      <c r="F173" s="76"/>
      <c r="G173" s="99">
        <f t="shared" si="9"/>
        <v>0</v>
      </c>
      <c r="H173" s="1"/>
      <c r="L173" s="267"/>
      <c r="M173" s="268"/>
      <c r="N173" s="268"/>
      <c r="O173" s="268"/>
      <c r="P173" s="268"/>
      <c r="Q173" s="268"/>
      <c r="R173" s="268"/>
      <c r="S173" s="269"/>
      <c r="T173" s="191"/>
      <c r="U173" s="191"/>
      <c r="V173" s="191"/>
      <c r="W173" s="191"/>
      <c r="X173" s="191"/>
      <c r="Y173" s="191"/>
      <c r="Z173" s="191"/>
      <c r="AA173" s="191"/>
      <c r="AB173" s="191"/>
      <c r="AC173" s="191"/>
      <c r="AD173" s="191"/>
      <c r="AE173" s="191"/>
      <c r="AF173" s="191"/>
      <c r="AG173" s="191"/>
      <c r="AH173" s="191"/>
      <c r="AI173" s="191"/>
      <c r="AJ173" s="191"/>
      <c r="AK173" s="191"/>
    </row>
    <row r="174" spans="1:37" ht="13.5" customHeight="1" x14ac:dyDescent="0.2">
      <c r="A174" s="273"/>
      <c r="B174" s="274"/>
      <c r="C174" s="70"/>
      <c r="D174" s="74"/>
      <c r="E174" s="75"/>
      <c r="F174" s="76"/>
      <c r="G174" s="99">
        <f t="shared" si="9"/>
        <v>0</v>
      </c>
      <c r="H174" s="1"/>
      <c r="L174" s="267"/>
      <c r="M174" s="268"/>
      <c r="N174" s="268"/>
      <c r="O174" s="268"/>
      <c r="P174" s="268"/>
      <c r="Q174" s="268"/>
      <c r="R174" s="268"/>
      <c r="S174" s="269"/>
      <c r="T174" s="191"/>
      <c r="U174" s="191"/>
      <c r="V174" s="191"/>
      <c r="W174" s="191"/>
      <c r="X174" s="191"/>
      <c r="Y174" s="191"/>
      <c r="Z174" s="191"/>
      <c r="AA174" s="191"/>
      <c r="AB174" s="191"/>
      <c r="AC174" s="191"/>
      <c r="AD174" s="191"/>
      <c r="AE174" s="191"/>
      <c r="AF174" s="191"/>
      <c r="AG174" s="191"/>
      <c r="AH174" s="191"/>
      <c r="AI174" s="191"/>
      <c r="AJ174" s="191"/>
      <c r="AK174" s="191"/>
    </row>
    <row r="175" spans="1:37" ht="13.5" customHeight="1" x14ac:dyDescent="0.2">
      <c r="A175" s="273"/>
      <c r="B175" s="274"/>
      <c r="C175" s="70"/>
      <c r="D175" s="74"/>
      <c r="E175" s="75"/>
      <c r="F175" s="76"/>
      <c r="G175" s="99">
        <f t="shared" si="9"/>
        <v>0</v>
      </c>
      <c r="H175" s="1"/>
      <c r="L175" s="267"/>
      <c r="M175" s="268"/>
      <c r="N175" s="268"/>
      <c r="O175" s="268"/>
      <c r="P175" s="268"/>
      <c r="Q175" s="268"/>
      <c r="R175" s="268"/>
      <c r="S175" s="269"/>
      <c r="T175" s="191"/>
      <c r="U175" s="191"/>
      <c r="V175" s="191"/>
      <c r="W175" s="191"/>
      <c r="X175" s="191"/>
      <c r="Y175" s="191"/>
      <c r="Z175" s="191"/>
      <c r="AA175" s="191"/>
      <c r="AB175" s="191"/>
      <c r="AC175" s="191"/>
      <c r="AD175" s="191"/>
      <c r="AE175" s="191"/>
      <c r="AF175" s="191"/>
      <c r="AG175" s="191"/>
      <c r="AH175" s="191"/>
      <c r="AI175" s="191"/>
      <c r="AJ175" s="191"/>
      <c r="AK175" s="191"/>
    </row>
    <row r="176" spans="1:37" ht="13.5" customHeight="1" x14ac:dyDescent="0.2">
      <c r="A176" s="273"/>
      <c r="B176" s="274"/>
      <c r="C176" s="70"/>
      <c r="D176" s="74"/>
      <c r="E176" s="75"/>
      <c r="F176" s="76"/>
      <c r="G176" s="99">
        <f t="shared" si="9"/>
        <v>0</v>
      </c>
      <c r="H176" s="1"/>
      <c r="L176" s="267"/>
      <c r="M176" s="268"/>
      <c r="N176" s="268"/>
      <c r="O176" s="268"/>
      <c r="P176" s="268"/>
      <c r="Q176" s="268"/>
      <c r="R176" s="268"/>
      <c r="S176" s="269"/>
      <c r="T176" s="191"/>
      <c r="U176" s="191"/>
      <c r="V176" s="191"/>
      <c r="W176" s="191"/>
      <c r="X176" s="191"/>
      <c r="Y176" s="191"/>
      <c r="Z176" s="191"/>
      <c r="AA176" s="191"/>
      <c r="AB176" s="191"/>
      <c r="AC176" s="191"/>
      <c r="AD176" s="191"/>
      <c r="AE176" s="191"/>
      <c r="AF176" s="191"/>
      <c r="AG176" s="191"/>
      <c r="AH176" s="191"/>
      <c r="AI176" s="191"/>
      <c r="AJ176" s="191"/>
      <c r="AK176" s="191"/>
    </row>
    <row r="177" spans="1:37" ht="13.5" customHeight="1" x14ac:dyDescent="0.2">
      <c r="A177" s="273"/>
      <c r="B177" s="275"/>
      <c r="C177" s="70"/>
      <c r="D177" s="74"/>
      <c r="E177" s="75"/>
      <c r="F177" s="76"/>
      <c r="G177" s="99">
        <f t="shared" si="9"/>
        <v>0</v>
      </c>
      <c r="H177" s="1"/>
      <c r="L177" s="267"/>
      <c r="M177" s="268"/>
      <c r="N177" s="268"/>
      <c r="O177" s="268"/>
      <c r="P177" s="268"/>
      <c r="Q177" s="268"/>
      <c r="R177" s="268"/>
      <c r="S177" s="269"/>
      <c r="T177" s="191"/>
      <c r="U177" s="191"/>
      <c r="V177" s="191"/>
      <c r="W177" s="191"/>
      <c r="X177" s="191"/>
      <c r="Y177" s="191"/>
      <c r="Z177" s="191"/>
      <c r="AA177" s="191"/>
      <c r="AB177" s="191"/>
      <c r="AC177" s="191"/>
      <c r="AD177" s="191"/>
      <c r="AE177" s="191"/>
      <c r="AF177" s="191"/>
      <c r="AG177" s="191"/>
      <c r="AH177" s="191"/>
      <c r="AI177" s="191"/>
      <c r="AJ177" s="191"/>
      <c r="AK177" s="191"/>
    </row>
    <row r="178" spans="1:37" ht="15" customHeight="1" thickBot="1" x14ac:dyDescent="0.25">
      <c r="A178" s="83" t="s">
        <v>61</v>
      </c>
      <c r="B178" s="77"/>
      <c r="C178" s="254"/>
      <c r="D178" s="254"/>
      <c r="E178" s="90"/>
      <c r="F178" s="90"/>
      <c r="G178" s="78">
        <f>SUM(G168:G177)</f>
        <v>0</v>
      </c>
      <c r="H178" s="1"/>
      <c r="L178" s="270"/>
      <c r="M178" s="271"/>
      <c r="N178" s="271"/>
      <c r="O178" s="271"/>
      <c r="P178" s="271"/>
      <c r="Q178" s="271"/>
      <c r="R178" s="271"/>
      <c r="S178" s="272"/>
      <c r="T178" s="191"/>
      <c r="U178" s="191"/>
      <c r="V178" s="191"/>
      <c r="W178" s="191"/>
      <c r="X178" s="191"/>
      <c r="Y178" s="191"/>
      <c r="Z178" s="191"/>
      <c r="AA178" s="191"/>
      <c r="AB178" s="191"/>
      <c r="AC178" s="191"/>
      <c r="AD178" s="191"/>
      <c r="AE178" s="191"/>
      <c r="AF178" s="191"/>
      <c r="AG178" s="191"/>
      <c r="AH178" s="191"/>
      <c r="AI178" s="191"/>
      <c r="AJ178" s="191"/>
      <c r="AK178" s="191"/>
    </row>
    <row r="179" spans="1:37" ht="90.75" customHeight="1" x14ac:dyDescent="0.2">
      <c r="A179" s="255" t="s">
        <v>62</v>
      </c>
      <c r="B179" s="255"/>
      <c r="C179" s="255"/>
      <c r="D179" s="255"/>
      <c r="E179" s="255"/>
      <c r="F179" s="255"/>
      <c r="G179" s="255"/>
      <c r="H179" s="255"/>
      <c r="I179" s="255"/>
      <c r="J179" s="255"/>
      <c r="K179" s="255"/>
      <c r="L179" s="255"/>
      <c r="M179" s="255"/>
      <c r="N179" s="255"/>
      <c r="O179" s="255"/>
      <c r="P179" s="255"/>
      <c r="Q179" s="255"/>
      <c r="R179" s="255"/>
      <c r="S179" s="255"/>
      <c r="T179" s="191"/>
      <c r="U179" s="191"/>
      <c r="V179" s="191"/>
      <c r="W179" s="191"/>
      <c r="X179" s="191"/>
      <c r="Y179" s="191"/>
      <c r="Z179" s="191"/>
      <c r="AA179" s="191"/>
      <c r="AB179" s="191"/>
      <c r="AC179" s="191"/>
      <c r="AD179" s="191"/>
      <c r="AE179" s="191"/>
      <c r="AF179" s="191"/>
      <c r="AG179" s="191"/>
      <c r="AH179" s="191"/>
      <c r="AI179" s="191"/>
      <c r="AJ179" s="191"/>
      <c r="AK179" s="191"/>
    </row>
    <row r="180" spans="1:37" ht="12.75" thickBot="1" x14ac:dyDescent="0.25">
      <c r="A180" s="213"/>
      <c r="B180" s="213"/>
      <c r="C180" s="213"/>
      <c r="D180" s="213"/>
      <c r="E180" s="213"/>
      <c r="F180" s="213"/>
      <c r="G180" s="213"/>
      <c r="H180" s="213"/>
      <c r="I180" s="213"/>
      <c r="J180" s="213"/>
      <c r="K180" s="213"/>
      <c r="L180" s="213"/>
      <c r="M180" s="213"/>
      <c r="N180" s="213"/>
      <c r="O180" s="213"/>
      <c r="P180" s="213"/>
      <c r="Q180" s="213"/>
      <c r="R180" s="213"/>
      <c r="S180" s="213"/>
      <c r="T180" s="191"/>
      <c r="U180" s="191"/>
      <c r="V180" s="191"/>
      <c r="W180" s="191"/>
      <c r="X180" s="191"/>
      <c r="Y180" s="191"/>
      <c r="Z180" s="191"/>
      <c r="AA180" s="191"/>
      <c r="AB180" s="191"/>
      <c r="AC180" s="191"/>
      <c r="AD180" s="191"/>
      <c r="AE180" s="191"/>
      <c r="AF180" s="191"/>
      <c r="AG180" s="191"/>
      <c r="AH180" s="191"/>
      <c r="AI180" s="191"/>
      <c r="AJ180" s="191"/>
      <c r="AK180" s="191"/>
    </row>
    <row r="181" spans="1:37" ht="15" customHeight="1" thickBot="1" x14ac:dyDescent="0.25">
      <c r="A181" s="276" t="s">
        <v>63</v>
      </c>
      <c r="B181" s="277"/>
      <c r="C181" s="277"/>
      <c r="D181" s="277"/>
      <c r="E181" s="277"/>
      <c r="F181" s="277"/>
      <c r="G181" s="277"/>
      <c r="H181" s="277"/>
      <c r="I181" s="277"/>
      <c r="J181" s="277"/>
      <c r="K181" s="277"/>
      <c r="L181" s="277"/>
      <c r="M181" s="277"/>
      <c r="N181" s="277"/>
      <c r="O181" s="277"/>
      <c r="P181" s="277"/>
      <c r="Q181" s="277"/>
      <c r="R181" s="277"/>
      <c r="S181" s="278"/>
      <c r="T181" s="191"/>
      <c r="U181" s="191"/>
      <c r="V181" s="191"/>
      <c r="W181" s="191"/>
      <c r="X181" s="191"/>
      <c r="Y181" s="191"/>
      <c r="Z181" s="191"/>
      <c r="AA181" s="191"/>
      <c r="AB181" s="191"/>
      <c r="AC181" s="191"/>
      <c r="AD181" s="191"/>
      <c r="AE181" s="191"/>
      <c r="AF181" s="191"/>
      <c r="AG181" s="191"/>
      <c r="AH181" s="191"/>
      <c r="AI181" s="191"/>
      <c r="AJ181" s="191"/>
      <c r="AK181" s="191"/>
    </row>
    <row r="182" spans="1:37" ht="15" customHeight="1" x14ac:dyDescent="0.2">
      <c r="A182" s="129" t="s">
        <v>64</v>
      </c>
      <c r="B182" s="205">
        <v>0</v>
      </c>
      <c r="C182" s="203"/>
      <c r="H182" s="1"/>
      <c r="O182" s="1"/>
      <c r="P182" s="1"/>
      <c r="Q182" s="1"/>
      <c r="T182" s="191"/>
      <c r="U182" s="191"/>
      <c r="V182" s="191"/>
      <c r="W182" s="191"/>
      <c r="X182" s="191"/>
      <c r="Y182" s="191"/>
      <c r="Z182" s="191"/>
      <c r="AA182" s="191"/>
      <c r="AB182" s="191"/>
      <c r="AC182" s="191"/>
      <c r="AD182" s="191"/>
      <c r="AE182" s="191"/>
      <c r="AF182" s="191"/>
      <c r="AG182" s="191"/>
      <c r="AH182" s="191"/>
      <c r="AI182" s="191"/>
      <c r="AJ182" s="191"/>
      <c r="AK182" s="191"/>
    </row>
    <row r="183" spans="1:37" s="209" customFormat="1" ht="15" hidden="1" customHeight="1" x14ac:dyDescent="0.2">
      <c r="A183" s="206" t="s">
        <v>65</v>
      </c>
      <c r="B183" s="207">
        <f>ROUND(B182,4)</f>
        <v>0</v>
      </c>
      <c r="C183" s="208"/>
    </row>
    <row r="184" spans="1:37" ht="15" customHeight="1" x14ac:dyDescent="0.2">
      <c r="A184" s="188" t="s">
        <v>66</v>
      </c>
      <c r="B184" s="189">
        <f>SUMIF(E16:E87,"o",R16:R87)</f>
        <v>0</v>
      </c>
      <c r="H184" s="1"/>
      <c r="O184" s="1"/>
      <c r="P184" s="1"/>
      <c r="Q184" s="1"/>
      <c r="T184" s="191"/>
      <c r="U184" s="191"/>
      <c r="V184" s="191"/>
      <c r="W184" s="191"/>
      <c r="X184" s="191"/>
      <c r="Y184" s="191"/>
      <c r="Z184" s="191"/>
      <c r="AA184" s="191"/>
      <c r="AB184" s="191"/>
      <c r="AC184" s="191"/>
      <c r="AD184" s="191"/>
      <c r="AE184" s="191"/>
      <c r="AF184" s="191"/>
      <c r="AG184" s="191"/>
      <c r="AH184" s="191"/>
      <c r="AI184" s="191"/>
      <c r="AJ184" s="191"/>
      <c r="AK184" s="191"/>
    </row>
    <row r="185" spans="1:37" ht="15" customHeight="1" thickBot="1" x14ac:dyDescent="0.25">
      <c r="A185" s="130" t="s">
        <v>67</v>
      </c>
      <c r="B185" s="131">
        <f>R88</f>
        <v>0</v>
      </c>
      <c r="H185" s="1"/>
      <c r="O185" s="1"/>
      <c r="P185" s="1"/>
      <c r="Q185" s="1"/>
      <c r="T185" s="191"/>
      <c r="U185" s="191"/>
      <c r="V185" s="191"/>
      <c r="W185" s="191"/>
      <c r="X185" s="191"/>
      <c r="Y185" s="191"/>
      <c r="Z185" s="191"/>
      <c r="AA185" s="191"/>
      <c r="AB185" s="191"/>
      <c r="AC185" s="191"/>
      <c r="AD185" s="191"/>
      <c r="AE185" s="191"/>
      <c r="AF185" s="191"/>
      <c r="AG185" s="191"/>
      <c r="AH185" s="191"/>
      <c r="AI185" s="191"/>
      <c r="AJ185" s="191"/>
      <c r="AK185" s="191"/>
    </row>
    <row r="186" spans="1:37" ht="11.25" customHeight="1" thickBot="1" x14ac:dyDescent="0.25">
      <c r="H186" s="1"/>
      <c r="O186" s="1"/>
      <c r="P186" s="1"/>
      <c r="Q186" s="1"/>
      <c r="T186" s="191"/>
      <c r="U186" s="191"/>
      <c r="V186" s="191"/>
      <c r="W186" s="191"/>
      <c r="X186" s="191"/>
      <c r="Y186" s="191"/>
      <c r="Z186" s="191"/>
      <c r="AA186" s="191"/>
      <c r="AB186" s="191"/>
      <c r="AC186" s="191"/>
      <c r="AD186" s="191"/>
      <c r="AE186" s="191"/>
      <c r="AF186" s="191"/>
      <c r="AG186" s="191"/>
      <c r="AH186" s="191"/>
      <c r="AI186" s="191"/>
      <c r="AJ186" s="191"/>
      <c r="AK186" s="191"/>
    </row>
    <row r="187" spans="1:37" ht="15" customHeight="1" x14ac:dyDescent="0.2">
      <c r="A187" s="250"/>
      <c r="B187" s="251"/>
      <c r="C187" s="230" t="s">
        <v>68</v>
      </c>
      <c r="D187" s="230"/>
      <c r="E187" s="128" t="s">
        <v>69</v>
      </c>
      <c r="F187" s="230" t="s">
        <v>70</v>
      </c>
      <c r="G187" s="230"/>
      <c r="H187" s="230" t="s">
        <v>71</v>
      </c>
      <c r="I187" s="230"/>
      <c r="J187" s="230"/>
      <c r="K187" s="230"/>
      <c r="L187" s="230"/>
      <c r="M187" s="230" t="s">
        <v>72</v>
      </c>
      <c r="N187" s="230"/>
      <c r="O187" s="230"/>
      <c r="P187" s="230"/>
      <c r="Q187" s="230"/>
      <c r="R187" s="231"/>
      <c r="S187" s="182" t="s">
        <v>73</v>
      </c>
      <c r="T187" s="191"/>
      <c r="U187" s="191"/>
      <c r="V187" s="191"/>
      <c r="W187" s="191"/>
      <c r="X187" s="191"/>
      <c r="Y187" s="191"/>
      <c r="Z187" s="191"/>
      <c r="AA187" s="191"/>
      <c r="AB187" s="191"/>
      <c r="AC187" s="191"/>
      <c r="AD187" s="191"/>
      <c r="AE187" s="191"/>
      <c r="AF187" s="191"/>
      <c r="AG187" s="191"/>
      <c r="AH187" s="191"/>
      <c r="AI187" s="191"/>
      <c r="AJ187" s="191"/>
      <c r="AK187" s="191"/>
    </row>
    <row r="188" spans="1:37" ht="15" customHeight="1" x14ac:dyDescent="0.2">
      <c r="A188" s="252" t="str">
        <f>"Begunstigde : " &amp;C6</f>
        <v xml:space="preserve">Begunstigde : </v>
      </c>
      <c r="B188" s="253"/>
      <c r="C188" s="228">
        <f>S88</f>
        <v>0</v>
      </c>
      <c r="D188" s="228"/>
      <c r="E188" s="132">
        <f>F105</f>
        <v>0</v>
      </c>
      <c r="F188" s="228">
        <f>F110</f>
        <v>0</v>
      </c>
      <c r="G188" s="228"/>
      <c r="H188" s="228">
        <f>G178</f>
        <v>0</v>
      </c>
      <c r="I188" s="228"/>
      <c r="J188" s="228"/>
      <c r="K188" s="228"/>
      <c r="L188" s="228"/>
      <c r="M188" s="228">
        <f>SUM(C188:L188)</f>
        <v>0</v>
      </c>
      <c r="N188" s="228"/>
      <c r="O188" s="228"/>
      <c r="P188" s="228"/>
      <c r="Q188" s="228"/>
      <c r="R188" s="229"/>
      <c r="S188" s="181"/>
      <c r="T188" s="197"/>
      <c r="U188" s="197"/>
      <c r="V188" s="191"/>
      <c r="W188" s="191"/>
      <c r="X188" s="191"/>
      <c r="Y188" s="191"/>
      <c r="Z188" s="191"/>
      <c r="AA188" s="191"/>
      <c r="AB188" s="191"/>
      <c r="AC188" s="191"/>
      <c r="AD188" s="191"/>
      <c r="AE188" s="191"/>
      <c r="AF188" s="191"/>
      <c r="AG188" s="191"/>
      <c r="AH188" s="191"/>
      <c r="AI188" s="191"/>
      <c r="AJ188" s="191"/>
      <c r="AK188" s="191"/>
    </row>
    <row r="189" spans="1:37" ht="15" customHeight="1" x14ac:dyDescent="0.2">
      <c r="A189" s="225" t="str">
        <f t="shared" ref="A189:A223" si="10">IF(ISBLANK(A128),"",A128)</f>
        <v/>
      </c>
      <c r="B189" s="226"/>
      <c r="C189" s="227"/>
      <c r="D189" s="227"/>
      <c r="E189" s="133"/>
      <c r="F189" s="227"/>
      <c r="G189" s="227"/>
      <c r="H189" s="227"/>
      <c r="I189" s="227"/>
      <c r="J189" s="227"/>
      <c r="K189" s="227"/>
      <c r="L189" s="227"/>
      <c r="M189" s="228">
        <f>G128</f>
        <v>0</v>
      </c>
      <c r="N189" s="228"/>
      <c r="O189" s="228"/>
      <c r="P189" s="228"/>
      <c r="Q189" s="228"/>
      <c r="R189" s="229"/>
      <c r="S189" s="181"/>
      <c r="T189" s="197"/>
      <c r="U189" s="197"/>
      <c r="V189" s="191"/>
      <c r="W189" s="191"/>
      <c r="X189" s="191"/>
      <c r="Y189" s="191"/>
      <c r="Z189" s="191"/>
      <c r="AA189" s="191"/>
      <c r="AB189" s="191"/>
      <c r="AC189" s="191"/>
      <c r="AD189" s="191"/>
      <c r="AE189" s="191"/>
      <c r="AF189" s="191"/>
      <c r="AG189" s="191"/>
      <c r="AH189" s="191"/>
      <c r="AI189" s="191"/>
      <c r="AJ189" s="191"/>
      <c r="AK189" s="191"/>
    </row>
    <row r="190" spans="1:37" ht="15" customHeight="1" x14ac:dyDescent="0.2">
      <c r="A190" s="225" t="str">
        <f t="shared" si="10"/>
        <v/>
      </c>
      <c r="B190" s="226"/>
      <c r="C190" s="227"/>
      <c r="D190" s="227"/>
      <c r="E190" s="133"/>
      <c r="F190" s="227"/>
      <c r="G190" s="227"/>
      <c r="H190" s="227"/>
      <c r="I190" s="227"/>
      <c r="J190" s="227"/>
      <c r="K190" s="227"/>
      <c r="L190" s="227"/>
      <c r="M190" s="228">
        <f t="shared" ref="M190:M222" si="11">G129</f>
        <v>0</v>
      </c>
      <c r="N190" s="228"/>
      <c r="O190" s="228"/>
      <c r="P190" s="228"/>
      <c r="Q190" s="228"/>
      <c r="R190" s="229"/>
      <c r="S190" s="181"/>
      <c r="T190" s="197"/>
      <c r="U190" s="197"/>
      <c r="V190" s="191"/>
      <c r="W190" s="191"/>
      <c r="X190" s="191"/>
      <c r="Y190" s="191"/>
      <c r="Z190" s="191"/>
      <c r="AA190" s="191"/>
      <c r="AB190" s="191"/>
      <c r="AC190" s="191"/>
      <c r="AD190" s="191"/>
      <c r="AE190" s="191"/>
      <c r="AF190" s="191"/>
      <c r="AG190" s="191"/>
      <c r="AH190" s="191"/>
      <c r="AI190" s="191"/>
      <c r="AJ190" s="191"/>
      <c r="AK190" s="191"/>
    </row>
    <row r="191" spans="1:37" ht="15" customHeight="1" x14ac:dyDescent="0.2">
      <c r="A191" s="225" t="str">
        <f t="shared" si="10"/>
        <v/>
      </c>
      <c r="B191" s="226"/>
      <c r="C191" s="227"/>
      <c r="D191" s="227"/>
      <c r="E191" s="133"/>
      <c r="F191" s="227"/>
      <c r="G191" s="227"/>
      <c r="H191" s="227"/>
      <c r="I191" s="227"/>
      <c r="J191" s="227"/>
      <c r="K191" s="227"/>
      <c r="L191" s="227"/>
      <c r="M191" s="228">
        <f t="shared" si="11"/>
        <v>0</v>
      </c>
      <c r="N191" s="228"/>
      <c r="O191" s="228"/>
      <c r="P191" s="228"/>
      <c r="Q191" s="228"/>
      <c r="R191" s="229"/>
      <c r="S191" s="181"/>
      <c r="T191" s="197"/>
      <c r="U191" s="197"/>
      <c r="V191" s="191"/>
      <c r="W191" s="191"/>
      <c r="X191" s="191"/>
      <c r="Y191" s="191"/>
      <c r="Z191" s="191"/>
      <c r="AA191" s="191"/>
      <c r="AB191" s="191"/>
      <c r="AC191" s="191"/>
      <c r="AD191" s="191"/>
      <c r="AE191" s="191"/>
      <c r="AF191" s="191"/>
      <c r="AG191" s="191"/>
      <c r="AH191" s="191"/>
      <c r="AI191" s="191"/>
      <c r="AJ191" s="191"/>
      <c r="AK191" s="191"/>
    </row>
    <row r="192" spans="1:37" ht="15" customHeight="1" x14ac:dyDescent="0.2">
      <c r="A192" s="225" t="str">
        <f t="shared" si="10"/>
        <v/>
      </c>
      <c r="B192" s="226"/>
      <c r="C192" s="227"/>
      <c r="D192" s="227"/>
      <c r="E192" s="133"/>
      <c r="F192" s="227"/>
      <c r="G192" s="227"/>
      <c r="H192" s="227"/>
      <c r="I192" s="227"/>
      <c r="J192" s="227"/>
      <c r="K192" s="227"/>
      <c r="L192" s="227"/>
      <c r="M192" s="228">
        <f t="shared" si="11"/>
        <v>0</v>
      </c>
      <c r="N192" s="228"/>
      <c r="O192" s="228"/>
      <c r="P192" s="228"/>
      <c r="Q192" s="228"/>
      <c r="R192" s="229"/>
      <c r="S192" s="181"/>
      <c r="T192" s="197"/>
      <c r="U192" s="197"/>
      <c r="V192" s="191"/>
      <c r="W192" s="191"/>
      <c r="X192" s="191"/>
      <c r="Y192" s="191"/>
      <c r="Z192" s="191"/>
      <c r="AA192" s="191"/>
      <c r="AB192" s="191"/>
      <c r="AC192" s="191"/>
      <c r="AD192" s="191"/>
      <c r="AE192" s="191"/>
      <c r="AF192" s="191"/>
      <c r="AG192" s="191"/>
      <c r="AH192" s="191"/>
      <c r="AI192" s="191"/>
      <c r="AJ192" s="191"/>
      <c r="AK192" s="191"/>
    </row>
    <row r="193" spans="1:37" ht="15" customHeight="1" x14ac:dyDescent="0.2">
      <c r="A193" s="225" t="str">
        <f t="shared" si="10"/>
        <v/>
      </c>
      <c r="B193" s="226"/>
      <c r="C193" s="227"/>
      <c r="D193" s="227"/>
      <c r="E193" s="133"/>
      <c r="F193" s="227"/>
      <c r="G193" s="227"/>
      <c r="H193" s="227"/>
      <c r="I193" s="227"/>
      <c r="J193" s="227"/>
      <c r="K193" s="227"/>
      <c r="L193" s="227"/>
      <c r="M193" s="228">
        <f t="shared" si="11"/>
        <v>0</v>
      </c>
      <c r="N193" s="228"/>
      <c r="O193" s="228"/>
      <c r="P193" s="228"/>
      <c r="Q193" s="228"/>
      <c r="R193" s="229"/>
      <c r="S193" s="181"/>
      <c r="T193" s="197"/>
      <c r="U193" s="197"/>
      <c r="V193" s="191"/>
      <c r="W193" s="191"/>
      <c r="X193" s="191"/>
      <c r="Y193" s="191"/>
      <c r="Z193" s="191"/>
      <c r="AA193" s="191"/>
      <c r="AB193" s="191"/>
      <c r="AC193" s="191"/>
      <c r="AD193" s="191"/>
      <c r="AE193" s="191"/>
      <c r="AF193" s="191"/>
      <c r="AG193" s="191"/>
      <c r="AH193" s="191"/>
      <c r="AI193" s="191"/>
      <c r="AJ193" s="191"/>
      <c r="AK193" s="191"/>
    </row>
    <row r="194" spans="1:37" ht="15" customHeight="1" x14ac:dyDescent="0.2">
      <c r="A194" s="225" t="str">
        <f t="shared" si="10"/>
        <v/>
      </c>
      <c r="B194" s="226"/>
      <c r="C194" s="227"/>
      <c r="D194" s="227"/>
      <c r="E194" s="133"/>
      <c r="F194" s="227"/>
      <c r="G194" s="227"/>
      <c r="H194" s="227"/>
      <c r="I194" s="227"/>
      <c r="J194" s="227"/>
      <c r="K194" s="227"/>
      <c r="L194" s="227"/>
      <c r="M194" s="228">
        <f t="shared" si="11"/>
        <v>0</v>
      </c>
      <c r="N194" s="228"/>
      <c r="O194" s="228"/>
      <c r="P194" s="228"/>
      <c r="Q194" s="228"/>
      <c r="R194" s="229"/>
      <c r="S194" s="181"/>
      <c r="T194" s="197"/>
      <c r="U194" s="197"/>
      <c r="V194" s="191"/>
      <c r="W194" s="191"/>
      <c r="X194" s="191"/>
      <c r="Y194" s="191"/>
      <c r="Z194" s="191"/>
      <c r="AA194" s="191"/>
      <c r="AB194" s="191"/>
      <c r="AC194" s="191"/>
      <c r="AD194" s="191"/>
      <c r="AE194" s="191"/>
      <c r="AF194" s="191"/>
      <c r="AG194" s="191"/>
      <c r="AH194" s="191"/>
      <c r="AI194" s="191"/>
      <c r="AJ194" s="191"/>
      <c r="AK194" s="191"/>
    </row>
    <row r="195" spans="1:37" ht="15" customHeight="1" x14ac:dyDescent="0.2">
      <c r="A195" s="225" t="str">
        <f t="shared" si="10"/>
        <v/>
      </c>
      <c r="B195" s="226"/>
      <c r="C195" s="227"/>
      <c r="D195" s="227"/>
      <c r="E195" s="133"/>
      <c r="F195" s="227"/>
      <c r="G195" s="227"/>
      <c r="H195" s="227"/>
      <c r="I195" s="227"/>
      <c r="J195" s="227"/>
      <c r="K195" s="227"/>
      <c r="L195" s="227"/>
      <c r="M195" s="228">
        <f t="shared" si="11"/>
        <v>0</v>
      </c>
      <c r="N195" s="228"/>
      <c r="O195" s="228"/>
      <c r="P195" s="228"/>
      <c r="Q195" s="228"/>
      <c r="R195" s="229"/>
      <c r="S195" s="181"/>
      <c r="T195" s="197"/>
      <c r="U195" s="197"/>
      <c r="V195" s="191"/>
      <c r="W195" s="191"/>
      <c r="X195" s="191"/>
      <c r="Y195" s="191"/>
      <c r="Z195" s="191"/>
      <c r="AA195" s="191"/>
      <c r="AB195" s="191"/>
      <c r="AC195" s="191"/>
      <c r="AD195" s="191"/>
      <c r="AE195" s="191"/>
      <c r="AF195" s="191"/>
      <c r="AG195" s="191"/>
      <c r="AH195" s="191"/>
      <c r="AI195" s="191"/>
      <c r="AJ195" s="191"/>
      <c r="AK195" s="191"/>
    </row>
    <row r="196" spans="1:37" ht="15" customHeight="1" x14ac:dyDescent="0.2">
      <c r="A196" s="225" t="str">
        <f t="shared" si="10"/>
        <v/>
      </c>
      <c r="B196" s="226"/>
      <c r="C196" s="227"/>
      <c r="D196" s="227"/>
      <c r="E196" s="133"/>
      <c r="F196" s="227"/>
      <c r="G196" s="227"/>
      <c r="H196" s="227"/>
      <c r="I196" s="227"/>
      <c r="J196" s="227"/>
      <c r="K196" s="227"/>
      <c r="L196" s="227"/>
      <c r="M196" s="228">
        <f t="shared" si="11"/>
        <v>0</v>
      </c>
      <c r="N196" s="228"/>
      <c r="O196" s="228"/>
      <c r="P196" s="228"/>
      <c r="Q196" s="228"/>
      <c r="R196" s="229"/>
      <c r="S196" s="181"/>
      <c r="T196" s="197"/>
      <c r="U196" s="197"/>
      <c r="V196" s="191"/>
      <c r="W196" s="191"/>
      <c r="X196" s="191"/>
      <c r="Y196" s="191"/>
      <c r="Z196" s="191"/>
      <c r="AA196" s="191"/>
      <c r="AB196" s="191"/>
      <c r="AC196" s="191"/>
      <c r="AD196" s="191"/>
      <c r="AE196" s="191"/>
      <c r="AF196" s="191"/>
      <c r="AG196" s="191"/>
      <c r="AH196" s="191"/>
      <c r="AI196" s="191"/>
      <c r="AJ196" s="191"/>
      <c r="AK196" s="191"/>
    </row>
    <row r="197" spans="1:37" ht="15" customHeight="1" x14ac:dyDescent="0.2">
      <c r="A197" s="225" t="str">
        <f t="shared" si="10"/>
        <v/>
      </c>
      <c r="B197" s="226"/>
      <c r="C197" s="227"/>
      <c r="D197" s="227"/>
      <c r="E197" s="133"/>
      <c r="F197" s="227"/>
      <c r="G197" s="227"/>
      <c r="H197" s="227"/>
      <c r="I197" s="227"/>
      <c r="J197" s="227"/>
      <c r="K197" s="227"/>
      <c r="L197" s="227"/>
      <c r="M197" s="228">
        <f t="shared" si="11"/>
        <v>0</v>
      </c>
      <c r="N197" s="228"/>
      <c r="O197" s="228"/>
      <c r="P197" s="228"/>
      <c r="Q197" s="228"/>
      <c r="R197" s="229"/>
      <c r="S197" s="181"/>
      <c r="T197" s="197"/>
      <c r="U197" s="197"/>
      <c r="V197" s="191"/>
      <c r="W197" s="191"/>
      <c r="X197" s="191"/>
      <c r="Y197" s="191"/>
      <c r="Z197" s="191"/>
      <c r="AA197" s="191"/>
      <c r="AB197" s="191"/>
      <c r="AC197" s="191"/>
      <c r="AD197" s="191"/>
      <c r="AE197" s="191"/>
      <c r="AF197" s="191"/>
      <c r="AG197" s="191"/>
      <c r="AH197" s="191"/>
      <c r="AI197" s="191"/>
      <c r="AJ197" s="191"/>
      <c r="AK197" s="191"/>
    </row>
    <row r="198" spans="1:37" ht="15" customHeight="1" x14ac:dyDescent="0.2">
      <c r="A198" s="225" t="str">
        <f t="shared" si="10"/>
        <v/>
      </c>
      <c r="B198" s="226"/>
      <c r="C198" s="227"/>
      <c r="D198" s="227"/>
      <c r="E198" s="133"/>
      <c r="F198" s="227"/>
      <c r="G198" s="227"/>
      <c r="H198" s="227"/>
      <c r="I198" s="227"/>
      <c r="J198" s="227"/>
      <c r="K198" s="227"/>
      <c r="L198" s="227"/>
      <c r="M198" s="228">
        <f t="shared" si="11"/>
        <v>0</v>
      </c>
      <c r="N198" s="228"/>
      <c r="O198" s="228"/>
      <c r="P198" s="228"/>
      <c r="Q198" s="228"/>
      <c r="R198" s="229"/>
      <c r="S198" s="181"/>
      <c r="T198" s="197"/>
      <c r="U198" s="197"/>
      <c r="V198" s="191"/>
      <c r="W198" s="191"/>
      <c r="X198" s="191"/>
      <c r="Y198" s="191"/>
      <c r="Z198" s="191"/>
      <c r="AA198" s="191"/>
      <c r="AB198" s="191"/>
      <c r="AC198" s="191"/>
      <c r="AD198" s="191"/>
      <c r="AE198" s="191"/>
      <c r="AF198" s="191"/>
      <c r="AG198" s="191"/>
      <c r="AH198" s="191"/>
      <c r="AI198" s="191"/>
      <c r="AJ198" s="191"/>
      <c r="AK198" s="191"/>
    </row>
    <row r="199" spans="1:37" ht="15" customHeight="1" x14ac:dyDescent="0.2">
      <c r="A199" s="225" t="str">
        <f t="shared" si="10"/>
        <v/>
      </c>
      <c r="B199" s="226"/>
      <c r="C199" s="227"/>
      <c r="D199" s="227"/>
      <c r="E199" s="133"/>
      <c r="F199" s="227"/>
      <c r="G199" s="227"/>
      <c r="H199" s="227"/>
      <c r="I199" s="227"/>
      <c r="J199" s="227"/>
      <c r="K199" s="227"/>
      <c r="L199" s="227"/>
      <c r="M199" s="228">
        <f t="shared" si="11"/>
        <v>0</v>
      </c>
      <c r="N199" s="228"/>
      <c r="O199" s="228"/>
      <c r="P199" s="228"/>
      <c r="Q199" s="228"/>
      <c r="R199" s="229"/>
      <c r="S199" s="181"/>
      <c r="T199" s="197"/>
      <c r="U199" s="197"/>
      <c r="V199" s="191"/>
      <c r="W199" s="191"/>
      <c r="X199" s="191"/>
      <c r="Y199" s="191"/>
      <c r="Z199" s="191"/>
      <c r="AA199" s="191"/>
      <c r="AB199" s="191"/>
      <c r="AC199" s="191"/>
      <c r="AD199" s="191"/>
      <c r="AE199" s="191"/>
      <c r="AF199" s="191"/>
      <c r="AG199" s="191"/>
      <c r="AH199" s="191"/>
      <c r="AI199" s="191"/>
      <c r="AJ199" s="191"/>
      <c r="AK199" s="191"/>
    </row>
    <row r="200" spans="1:37" ht="15" customHeight="1" x14ac:dyDescent="0.2">
      <c r="A200" s="225" t="str">
        <f t="shared" si="10"/>
        <v/>
      </c>
      <c r="B200" s="226"/>
      <c r="C200" s="227"/>
      <c r="D200" s="227"/>
      <c r="E200" s="133"/>
      <c r="F200" s="227"/>
      <c r="G200" s="227"/>
      <c r="H200" s="227"/>
      <c r="I200" s="227"/>
      <c r="J200" s="227"/>
      <c r="K200" s="227"/>
      <c r="L200" s="227"/>
      <c r="M200" s="228">
        <f t="shared" si="11"/>
        <v>0</v>
      </c>
      <c r="N200" s="228"/>
      <c r="O200" s="228"/>
      <c r="P200" s="228"/>
      <c r="Q200" s="228"/>
      <c r="R200" s="229"/>
      <c r="S200" s="181"/>
      <c r="T200" s="197"/>
      <c r="U200" s="197"/>
      <c r="V200" s="191"/>
      <c r="W200" s="191"/>
      <c r="X200" s="191"/>
      <c r="Y200" s="191"/>
      <c r="Z200" s="191"/>
      <c r="AA200" s="191"/>
      <c r="AB200" s="191"/>
      <c r="AC200" s="191"/>
      <c r="AD200" s="191"/>
      <c r="AE200" s="191"/>
      <c r="AF200" s="191"/>
      <c r="AG200" s="191"/>
      <c r="AH200" s="191"/>
      <c r="AI200" s="191"/>
      <c r="AJ200" s="191"/>
      <c r="AK200" s="191"/>
    </row>
    <row r="201" spans="1:37" ht="15" customHeight="1" x14ac:dyDescent="0.2">
      <c r="A201" s="225" t="str">
        <f t="shared" si="10"/>
        <v/>
      </c>
      <c r="B201" s="226"/>
      <c r="C201" s="227"/>
      <c r="D201" s="227"/>
      <c r="E201" s="133"/>
      <c r="F201" s="227"/>
      <c r="G201" s="227"/>
      <c r="H201" s="227"/>
      <c r="I201" s="227"/>
      <c r="J201" s="227"/>
      <c r="K201" s="227"/>
      <c r="L201" s="227"/>
      <c r="M201" s="228">
        <f t="shared" si="11"/>
        <v>0</v>
      </c>
      <c r="N201" s="228"/>
      <c r="O201" s="228"/>
      <c r="P201" s="228"/>
      <c r="Q201" s="228"/>
      <c r="R201" s="229"/>
      <c r="S201" s="181"/>
      <c r="T201" s="197"/>
      <c r="U201" s="197"/>
      <c r="V201" s="191"/>
      <c r="W201" s="191"/>
      <c r="X201" s="191"/>
      <c r="Y201" s="191"/>
      <c r="Z201" s="191"/>
      <c r="AA201" s="191"/>
      <c r="AB201" s="191"/>
      <c r="AC201" s="191"/>
      <c r="AD201" s="191"/>
      <c r="AE201" s="191"/>
      <c r="AF201" s="191"/>
      <c r="AG201" s="191"/>
      <c r="AH201" s="191"/>
      <c r="AI201" s="191"/>
      <c r="AJ201" s="191"/>
      <c r="AK201" s="191"/>
    </row>
    <row r="202" spans="1:37" ht="15" customHeight="1" x14ac:dyDescent="0.2">
      <c r="A202" s="225" t="str">
        <f t="shared" si="10"/>
        <v/>
      </c>
      <c r="B202" s="226"/>
      <c r="C202" s="227"/>
      <c r="D202" s="227"/>
      <c r="E202" s="133"/>
      <c r="F202" s="227"/>
      <c r="G202" s="227"/>
      <c r="H202" s="227"/>
      <c r="I202" s="227"/>
      <c r="J202" s="227"/>
      <c r="K202" s="227"/>
      <c r="L202" s="227"/>
      <c r="M202" s="228">
        <f t="shared" si="11"/>
        <v>0</v>
      </c>
      <c r="N202" s="228"/>
      <c r="O202" s="228"/>
      <c r="P202" s="228"/>
      <c r="Q202" s="228"/>
      <c r="R202" s="229"/>
      <c r="S202" s="181"/>
      <c r="T202" s="197"/>
      <c r="U202" s="197"/>
      <c r="V202" s="191"/>
      <c r="W202" s="191"/>
      <c r="X202" s="191"/>
      <c r="Y202" s="191"/>
      <c r="Z202" s="191"/>
      <c r="AA202" s="191"/>
      <c r="AB202" s="191"/>
      <c r="AC202" s="191"/>
      <c r="AD202" s="191"/>
      <c r="AE202" s="191"/>
      <c r="AF202" s="191"/>
      <c r="AG202" s="191"/>
      <c r="AH202" s="191"/>
      <c r="AI202" s="191"/>
      <c r="AJ202" s="191"/>
      <c r="AK202" s="191"/>
    </row>
    <row r="203" spans="1:37" ht="15" customHeight="1" x14ac:dyDescent="0.2">
      <c r="A203" s="225" t="str">
        <f t="shared" si="10"/>
        <v/>
      </c>
      <c r="B203" s="226"/>
      <c r="C203" s="227"/>
      <c r="D203" s="227"/>
      <c r="E203" s="133"/>
      <c r="F203" s="227"/>
      <c r="G203" s="227"/>
      <c r="H203" s="227"/>
      <c r="I203" s="227"/>
      <c r="J203" s="227"/>
      <c r="K203" s="227"/>
      <c r="L203" s="227"/>
      <c r="M203" s="228">
        <f t="shared" si="11"/>
        <v>0</v>
      </c>
      <c r="N203" s="228"/>
      <c r="O203" s="228"/>
      <c r="P203" s="228"/>
      <c r="Q203" s="228"/>
      <c r="R203" s="229"/>
      <c r="S203" s="181"/>
      <c r="T203" s="197"/>
      <c r="U203" s="197"/>
      <c r="V203" s="191"/>
      <c r="W203" s="191"/>
      <c r="X203" s="191"/>
      <c r="Y203" s="191"/>
      <c r="Z203" s="191"/>
      <c r="AA203" s="191"/>
      <c r="AB203" s="191"/>
      <c r="AC203" s="191"/>
      <c r="AD203" s="191"/>
      <c r="AE203" s="191"/>
      <c r="AF203" s="191"/>
      <c r="AG203" s="191"/>
      <c r="AH203" s="191"/>
      <c r="AI203" s="191"/>
      <c r="AJ203" s="191"/>
      <c r="AK203" s="191"/>
    </row>
    <row r="204" spans="1:37" ht="15" customHeight="1" x14ac:dyDescent="0.2">
      <c r="A204" s="225" t="str">
        <f t="shared" si="10"/>
        <v/>
      </c>
      <c r="B204" s="226"/>
      <c r="C204" s="227"/>
      <c r="D204" s="227"/>
      <c r="E204" s="133"/>
      <c r="F204" s="227"/>
      <c r="G204" s="227"/>
      <c r="H204" s="227"/>
      <c r="I204" s="227"/>
      <c r="J204" s="227"/>
      <c r="K204" s="227"/>
      <c r="L204" s="227"/>
      <c r="M204" s="228">
        <f t="shared" si="11"/>
        <v>0</v>
      </c>
      <c r="N204" s="228"/>
      <c r="O204" s="228"/>
      <c r="P204" s="228"/>
      <c r="Q204" s="228"/>
      <c r="R204" s="229"/>
      <c r="S204" s="181"/>
      <c r="T204" s="197"/>
      <c r="U204" s="197"/>
      <c r="V204" s="191"/>
      <c r="W204" s="191"/>
      <c r="X204" s="191"/>
      <c r="Y204" s="191"/>
      <c r="Z204" s="191"/>
      <c r="AA204" s="191"/>
      <c r="AB204" s="191"/>
      <c r="AC204" s="191"/>
      <c r="AD204" s="191"/>
      <c r="AE204" s="191"/>
      <c r="AF204" s="191"/>
      <c r="AG204" s="191"/>
      <c r="AH204" s="191"/>
      <c r="AI204" s="191"/>
      <c r="AJ204" s="191"/>
      <c r="AK204" s="191"/>
    </row>
    <row r="205" spans="1:37" ht="15" customHeight="1" x14ac:dyDescent="0.2">
      <c r="A205" s="225" t="str">
        <f t="shared" si="10"/>
        <v/>
      </c>
      <c r="B205" s="226"/>
      <c r="C205" s="227"/>
      <c r="D205" s="227"/>
      <c r="E205" s="133"/>
      <c r="F205" s="227"/>
      <c r="G205" s="227"/>
      <c r="H205" s="227"/>
      <c r="I205" s="227"/>
      <c r="J205" s="227"/>
      <c r="K205" s="227"/>
      <c r="L205" s="227"/>
      <c r="M205" s="228">
        <f t="shared" si="11"/>
        <v>0</v>
      </c>
      <c r="N205" s="228"/>
      <c r="O205" s="228"/>
      <c r="P205" s="228"/>
      <c r="Q205" s="228"/>
      <c r="R205" s="229"/>
      <c r="S205" s="181"/>
      <c r="T205" s="197"/>
      <c r="U205" s="197"/>
      <c r="V205" s="191"/>
      <c r="W205" s="191"/>
      <c r="X205" s="191"/>
      <c r="Y205" s="191"/>
      <c r="Z205" s="191"/>
      <c r="AA205" s="191"/>
      <c r="AB205" s="191"/>
      <c r="AC205" s="191"/>
      <c r="AD205" s="191"/>
      <c r="AE205" s="191"/>
      <c r="AF205" s="191"/>
      <c r="AG205" s="191"/>
      <c r="AH205" s="191"/>
      <c r="AI205" s="191"/>
      <c r="AJ205" s="191"/>
      <c r="AK205" s="191"/>
    </row>
    <row r="206" spans="1:37" ht="15" customHeight="1" x14ac:dyDescent="0.2">
      <c r="A206" s="225" t="str">
        <f t="shared" si="10"/>
        <v/>
      </c>
      <c r="B206" s="226"/>
      <c r="C206" s="227"/>
      <c r="D206" s="227"/>
      <c r="E206" s="133"/>
      <c r="F206" s="227"/>
      <c r="G206" s="227"/>
      <c r="H206" s="227"/>
      <c r="I206" s="227"/>
      <c r="J206" s="227"/>
      <c r="K206" s="227"/>
      <c r="L206" s="227"/>
      <c r="M206" s="228">
        <f t="shared" si="11"/>
        <v>0</v>
      </c>
      <c r="N206" s="228"/>
      <c r="O206" s="228"/>
      <c r="P206" s="228"/>
      <c r="Q206" s="228"/>
      <c r="R206" s="229"/>
      <c r="S206" s="181"/>
      <c r="T206" s="197"/>
      <c r="U206" s="197"/>
      <c r="V206" s="191"/>
      <c r="W206" s="191"/>
      <c r="X206" s="191"/>
      <c r="Y206" s="191"/>
      <c r="Z206" s="191"/>
      <c r="AA206" s="191"/>
      <c r="AB206" s="191"/>
      <c r="AC206" s="191"/>
      <c r="AD206" s="191"/>
      <c r="AE206" s="191"/>
      <c r="AF206" s="191"/>
      <c r="AG206" s="191"/>
      <c r="AH206" s="191"/>
      <c r="AI206" s="191"/>
      <c r="AJ206" s="191"/>
      <c r="AK206" s="191"/>
    </row>
    <row r="207" spans="1:37" ht="15" customHeight="1" x14ac:dyDescent="0.2">
      <c r="A207" s="225" t="str">
        <f t="shared" si="10"/>
        <v/>
      </c>
      <c r="B207" s="226"/>
      <c r="C207" s="227"/>
      <c r="D207" s="227"/>
      <c r="E207" s="133"/>
      <c r="F207" s="227"/>
      <c r="G207" s="227"/>
      <c r="H207" s="227"/>
      <c r="I207" s="227"/>
      <c r="J207" s="227"/>
      <c r="K207" s="227"/>
      <c r="L207" s="227"/>
      <c r="M207" s="228">
        <f t="shared" si="11"/>
        <v>0</v>
      </c>
      <c r="N207" s="228"/>
      <c r="O207" s="228"/>
      <c r="P207" s="228"/>
      <c r="Q207" s="228"/>
      <c r="R207" s="229"/>
      <c r="S207" s="181"/>
      <c r="T207" s="197"/>
      <c r="U207" s="197"/>
      <c r="V207" s="191"/>
      <c r="W207" s="191"/>
      <c r="X207" s="191"/>
      <c r="Y207" s="191"/>
      <c r="Z207" s="191"/>
      <c r="AA207" s="191"/>
      <c r="AB207" s="191"/>
      <c r="AC207" s="191"/>
      <c r="AD207" s="191"/>
      <c r="AE207" s="191"/>
      <c r="AF207" s="191"/>
      <c r="AG207" s="191"/>
      <c r="AH207" s="191"/>
      <c r="AI207" s="191"/>
      <c r="AJ207" s="191"/>
      <c r="AK207" s="191"/>
    </row>
    <row r="208" spans="1:37" ht="15" customHeight="1" x14ac:dyDescent="0.2">
      <c r="A208" s="225" t="str">
        <f t="shared" si="10"/>
        <v/>
      </c>
      <c r="B208" s="226"/>
      <c r="C208" s="227"/>
      <c r="D208" s="227"/>
      <c r="E208" s="133"/>
      <c r="F208" s="227"/>
      <c r="G208" s="227"/>
      <c r="H208" s="227"/>
      <c r="I208" s="227"/>
      <c r="J208" s="227"/>
      <c r="K208" s="227"/>
      <c r="L208" s="227"/>
      <c r="M208" s="228">
        <f t="shared" si="11"/>
        <v>0</v>
      </c>
      <c r="N208" s="228"/>
      <c r="O208" s="228"/>
      <c r="P208" s="228"/>
      <c r="Q208" s="228"/>
      <c r="R208" s="229"/>
      <c r="S208" s="181"/>
      <c r="T208" s="197"/>
      <c r="U208" s="197"/>
      <c r="V208" s="191"/>
      <c r="W208" s="191"/>
      <c r="X208" s="191"/>
      <c r="Y208" s="191"/>
      <c r="Z208" s="191"/>
      <c r="AA208" s="191"/>
      <c r="AB208" s="191"/>
      <c r="AC208" s="191"/>
      <c r="AD208" s="191"/>
      <c r="AE208" s="191"/>
      <c r="AF208" s="191"/>
      <c r="AG208" s="191"/>
      <c r="AH208" s="191"/>
      <c r="AI208" s="191"/>
      <c r="AJ208" s="191"/>
      <c r="AK208" s="191"/>
    </row>
    <row r="209" spans="1:37" ht="15" customHeight="1" x14ac:dyDescent="0.2">
      <c r="A209" s="225" t="str">
        <f t="shared" si="10"/>
        <v/>
      </c>
      <c r="B209" s="226"/>
      <c r="C209" s="227"/>
      <c r="D209" s="227"/>
      <c r="E209" s="133"/>
      <c r="F209" s="227"/>
      <c r="G209" s="227"/>
      <c r="H209" s="227"/>
      <c r="I209" s="227"/>
      <c r="J209" s="227"/>
      <c r="K209" s="227"/>
      <c r="L209" s="227"/>
      <c r="M209" s="228">
        <f t="shared" si="11"/>
        <v>0</v>
      </c>
      <c r="N209" s="228"/>
      <c r="O209" s="228"/>
      <c r="P209" s="228"/>
      <c r="Q209" s="228"/>
      <c r="R209" s="229"/>
      <c r="S209" s="181"/>
      <c r="T209" s="197"/>
      <c r="U209" s="197"/>
      <c r="V209" s="191"/>
      <c r="W209" s="191"/>
      <c r="X209" s="191"/>
      <c r="Y209" s="191"/>
      <c r="Z209" s="191"/>
      <c r="AA209" s="191"/>
      <c r="AB209" s="191"/>
      <c r="AC209" s="191"/>
      <c r="AD209" s="191"/>
      <c r="AE209" s="191"/>
      <c r="AF209" s="191"/>
      <c r="AG209" s="191"/>
      <c r="AH209" s="191"/>
      <c r="AI209" s="191"/>
      <c r="AJ209" s="191"/>
      <c r="AK209" s="191"/>
    </row>
    <row r="210" spans="1:37" ht="15" customHeight="1" x14ac:dyDescent="0.2">
      <c r="A210" s="225" t="str">
        <f t="shared" si="10"/>
        <v/>
      </c>
      <c r="B210" s="226"/>
      <c r="C210" s="227"/>
      <c r="D210" s="227"/>
      <c r="E210" s="133"/>
      <c r="F210" s="227"/>
      <c r="G210" s="227"/>
      <c r="H210" s="227"/>
      <c r="I210" s="227"/>
      <c r="J210" s="227"/>
      <c r="K210" s="227"/>
      <c r="L210" s="227"/>
      <c r="M210" s="228">
        <f t="shared" si="11"/>
        <v>0</v>
      </c>
      <c r="N210" s="228"/>
      <c r="O210" s="228"/>
      <c r="P210" s="228"/>
      <c r="Q210" s="228"/>
      <c r="R210" s="229"/>
      <c r="S210" s="181"/>
      <c r="T210" s="197"/>
      <c r="U210" s="197"/>
      <c r="V210" s="191"/>
      <c r="W210" s="191"/>
      <c r="X210" s="191"/>
      <c r="Y210" s="191"/>
      <c r="Z210" s="191"/>
      <c r="AA210" s="191"/>
      <c r="AB210" s="191"/>
      <c r="AC210" s="191"/>
      <c r="AD210" s="191"/>
      <c r="AE210" s="191"/>
      <c r="AF210" s="191"/>
      <c r="AG210" s="191"/>
      <c r="AH210" s="191"/>
      <c r="AI210" s="191"/>
      <c r="AJ210" s="191"/>
      <c r="AK210" s="191"/>
    </row>
    <row r="211" spans="1:37" ht="15" customHeight="1" x14ac:dyDescent="0.2">
      <c r="A211" s="225" t="str">
        <f t="shared" si="10"/>
        <v/>
      </c>
      <c r="B211" s="226"/>
      <c r="C211" s="227"/>
      <c r="D211" s="227"/>
      <c r="E211" s="133"/>
      <c r="F211" s="227"/>
      <c r="G211" s="227"/>
      <c r="H211" s="227"/>
      <c r="I211" s="227"/>
      <c r="J211" s="227"/>
      <c r="K211" s="227"/>
      <c r="L211" s="227"/>
      <c r="M211" s="228">
        <f t="shared" si="11"/>
        <v>0</v>
      </c>
      <c r="N211" s="228"/>
      <c r="O211" s="228"/>
      <c r="P211" s="228"/>
      <c r="Q211" s="228"/>
      <c r="R211" s="229"/>
      <c r="S211" s="181"/>
      <c r="T211" s="197"/>
      <c r="U211" s="197"/>
      <c r="V211" s="191"/>
      <c r="W211" s="191"/>
      <c r="X211" s="191"/>
      <c r="Y211" s="191"/>
      <c r="Z211" s="191"/>
      <c r="AA211" s="191"/>
      <c r="AB211" s="191"/>
      <c r="AC211" s="191"/>
      <c r="AD211" s="191"/>
      <c r="AE211" s="191"/>
      <c r="AF211" s="191"/>
      <c r="AG211" s="191"/>
      <c r="AH211" s="191"/>
      <c r="AI211" s="191"/>
      <c r="AJ211" s="191"/>
      <c r="AK211" s="191"/>
    </row>
    <row r="212" spans="1:37" ht="15" customHeight="1" x14ac:dyDescent="0.2">
      <c r="A212" s="225" t="str">
        <f t="shared" si="10"/>
        <v/>
      </c>
      <c r="B212" s="226"/>
      <c r="C212" s="227"/>
      <c r="D212" s="227"/>
      <c r="E212" s="133"/>
      <c r="F212" s="227"/>
      <c r="G212" s="227"/>
      <c r="H212" s="227"/>
      <c r="I212" s="227"/>
      <c r="J212" s="227"/>
      <c r="K212" s="227"/>
      <c r="L212" s="227"/>
      <c r="M212" s="228">
        <f t="shared" si="11"/>
        <v>0</v>
      </c>
      <c r="N212" s="228"/>
      <c r="O212" s="228"/>
      <c r="P212" s="228"/>
      <c r="Q212" s="228"/>
      <c r="R212" s="229"/>
      <c r="S212" s="181"/>
      <c r="T212" s="197"/>
      <c r="U212" s="197"/>
      <c r="V212" s="191"/>
      <c r="W212" s="191"/>
      <c r="X212" s="191"/>
      <c r="Y212" s="191"/>
      <c r="Z212" s="191"/>
      <c r="AA212" s="191"/>
      <c r="AB212" s="191"/>
      <c r="AC212" s="191"/>
      <c r="AD212" s="191"/>
      <c r="AE212" s="191"/>
      <c r="AF212" s="191"/>
      <c r="AG212" s="191"/>
      <c r="AH212" s="191"/>
      <c r="AI212" s="191"/>
      <c r="AJ212" s="191"/>
      <c r="AK212" s="191"/>
    </row>
    <row r="213" spans="1:37" ht="15" customHeight="1" x14ac:dyDescent="0.2">
      <c r="A213" s="225" t="str">
        <f t="shared" si="10"/>
        <v/>
      </c>
      <c r="B213" s="226"/>
      <c r="C213" s="227"/>
      <c r="D213" s="227"/>
      <c r="E213" s="133"/>
      <c r="F213" s="227"/>
      <c r="G213" s="227"/>
      <c r="H213" s="227"/>
      <c r="I213" s="227"/>
      <c r="J213" s="227"/>
      <c r="K213" s="227"/>
      <c r="L213" s="227"/>
      <c r="M213" s="228">
        <f t="shared" si="11"/>
        <v>0</v>
      </c>
      <c r="N213" s="228"/>
      <c r="O213" s="228"/>
      <c r="P213" s="228"/>
      <c r="Q213" s="228"/>
      <c r="R213" s="229"/>
      <c r="S213" s="181"/>
      <c r="T213" s="197"/>
      <c r="U213" s="197"/>
      <c r="V213" s="191"/>
      <c r="W213" s="191"/>
      <c r="X213" s="191"/>
      <c r="Y213" s="191"/>
      <c r="Z213" s="191"/>
      <c r="AA213" s="191"/>
      <c r="AB213" s="191"/>
      <c r="AC213" s="191"/>
      <c r="AD213" s="191"/>
      <c r="AE213" s="191"/>
      <c r="AF213" s="191"/>
      <c r="AG213" s="191"/>
      <c r="AH213" s="191"/>
      <c r="AI213" s="191"/>
      <c r="AJ213" s="191"/>
      <c r="AK213" s="191"/>
    </row>
    <row r="214" spans="1:37" ht="15" customHeight="1" x14ac:dyDescent="0.2">
      <c r="A214" s="225" t="str">
        <f t="shared" si="10"/>
        <v/>
      </c>
      <c r="B214" s="226"/>
      <c r="C214" s="227"/>
      <c r="D214" s="227"/>
      <c r="E214" s="133"/>
      <c r="F214" s="227"/>
      <c r="G214" s="227"/>
      <c r="H214" s="227"/>
      <c r="I214" s="227"/>
      <c r="J214" s="227"/>
      <c r="K214" s="227"/>
      <c r="L214" s="227"/>
      <c r="M214" s="228">
        <f t="shared" si="11"/>
        <v>0</v>
      </c>
      <c r="N214" s="228"/>
      <c r="O214" s="228"/>
      <c r="P214" s="228"/>
      <c r="Q214" s="228"/>
      <c r="R214" s="229"/>
      <c r="S214" s="181"/>
      <c r="T214" s="197"/>
      <c r="U214" s="197"/>
      <c r="V214" s="191"/>
      <c r="W214" s="191"/>
      <c r="X214" s="191"/>
      <c r="Y214" s="191"/>
      <c r="Z214" s="191"/>
      <c r="AA214" s="191"/>
      <c r="AB214" s="191"/>
      <c r="AC214" s="191"/>
      <c r="AD214" s="191"/>
      <c r="AE214" s="191"/>
      <c r="AF214" s="191"/>
      <c r="AG214" s="191"/>
      <c r="AH214" s="191"/>
      <c r="AI214" s="191"/>
      <c r="AJ214" s="191"/>
      <c r="AK214" s="191"/>
    </row>
    <row r="215" spans="1:37" ht="15" customHeight="1" x14ac:dyDescent="0.2">
      <c r="A215" s="225" t="str">
        <f t="shared" si="10"/>
        <v/>
      </c>
      <c r="B215" s="226"/>
      <c r="C215" s="227"/>
      <c r="D215" s="227"/>
      <c r="E215" s="133"/>
      <c r="F215" s="227"/>
      <c r="G215" s="227"/>
      <c r="H215" s="227"/>
      <c r="I215" s="227"/>
      <c r="J215" s="227"/>
      <c r="K215" s="227"/>
      <c r="L215" s="227"/>
      <c r="M215" s="228">
        <f t="shared" si="11"/>
        <v>0</v>
      </c>
      <c r="N215" s="228"/>
      <c r="O215" s="228"/>
      <c r="P215" s="228"/>
      <c r="Q215" s="228"/>
      <c r="R215" s="229"/>
      <c r="S215" s="181"/>
      <c r="T215" s="197"/>
      <c r="U215" s="197"/>
      <c r="V215" s="191"/>
      <c r="W215" s="191"/>
      <c r="X215" s="191"/>
      <c r="Y215" s="191"/>
      <c r="Z215" s="191"/>
      <c r="AA215" s="191"/>
      <c r="AB215" s="191"/>
      <c r="AC215" s="191"/>
      <c r="AD215" s="191"/>
      <c r="AE215" s="191"/>
      <c r="AF215" s="191"/>
      <c r="AG215" s="191"/>
      <c r="AH215" s="191"/>
      <c r="AI215" s="191"/>
      <c r="AJ215" s="191"/>
      <c r="AK215" s="191"/>
    </row>
    <row r="216" spans="1:37" ht="15" customHeight="1" x14ac:dyDescent="0.2">
      <c r="A216" s="225" t="str">
        <f t="shared" si="10"/>
        <v/>
      </c>
      <c r="B216" s="226"/>
      <c r="C216" s="227"/>
      <c r="D216" s="227"/>
      <c r="E216" s="133"/>
      <c r="F216" s="227"/>
      <c r="G216" s="227"/>
      <c r="H216" s="227"/>
      <c r="I216" s="227"/>
      <c r="J216" s="227"/>
      <c r="K216" s="227"/>
      <c r="L216" s="227"/>
      <c r="M216" s="228">
        <f t="shared" si="11"/>
        <v>0</v>
      </c>
      <c r="N216" s="228"/>
      <c r="O216" s="228"/>
      <c r="P216" s="228"/>
      <c r="Q216" s="228"/>
      <c r="R216" s="229"/>
      <c r="S216" s="181"/>
      <c r="T216" s="197"/>
      <c r="U216" s="197"/>
      <c r="V216" s="191"/>
      <c r="W216" s="191"/>
      <c r="X216" s="191"/>
      <c r="Y216" s="191"/>
      <c r="Z216" s="191"/>
      <c r="AA216" s="191"/>
      <c r="AB216" s="191"/>
      <c r="AC216" s="191"/>
      <c r="AD216" s="191"/>
      <c r="AE216" s="191"/>
      <c r="AF216" s="191"/>
      <c r="AG216" s="191"/>
      <c r="AH216" s="191"/>
      <c r="AI216" s="191"/>
      <c r="AJ216" s="191"/>
      <c r="AK216" s="191"/>
    </row>
    <row r="217" spans="1:37" ht="15" customHeight="1" x14ac:dyDescent="0.2">
      <c r="A217" s="225" t="str">
        <f t="shared" si="10"/>
        <v/>
      </c>
      <c r="B217" s="226"/>
      <c r="C217" s="227"/>
      <c r="D217" s="227"/>
      <c r="E217" s="133"/>
      <c r="F217" s="227"/>
      <c r="G217" s="227"/>
      <c r="H217" s="227"/>
      <c r="I217" s="227"/>
      <c r="J217" s="227"/>
      <c r="K217" s="227"/>
      <c r="L217" s="227"/>
      <c r="M217" s="228">
        <f t="shared" si="11"/>
        <v>0</v>
      </c>
      <c r="N217" s="228"/>
      <c r="O217" s="228"/>
      <c r="P217" s="228"/>
      <c r="Q217" s="228"/>
      <c r="R217" s="229"/>
      <c r="S217" s="181"/>
      <c r="T217" s="197"/>
      <c r="U217" s="197"/>
      <c r="V217" s="191"/>
      <c r="W217" s="191"/>
      <c r="X217" s="191"/>
      <c r="Y217" s="191"/>
      <c r="Z217" s="191"/>
      <c r="AA217" s="191"/>
      <c r="AB217" s="191"/>
      <c r="AC217" s="191"/>
      <c r="AD217" s="191"/>
      <c r="AE217" s="191"/>
      <c r="AF217" s="191"/>
      <c r="AG217" s="191"/>
      <c r="AH217" s="191"/>
      <c r="AI217" s="191"/>
      <c r="AJ217" s="191"/>
      <c r="AK217" s="191"/>
    </row>
    <row r="218" spans="1:37" ht="15" customHeight="1" x14ac:dyDescent="0.2">
      <c r="A218" s="225" t="str">
        <f t="shared" si="10"/>
        <v/>
      </c>
      <c r="B218" s="226"/>
      <c r="C218" s="227"/>
      <c r="D218" s="227"/>
      <c r="E218" s="133"/>
      <c r="F218" s="227"/>
      <c r="G218" s="227"/>
      <c r="H218" s="227"/>
      <c r="I218" s="227"/>
      <c r="J218" s="227"/>
      <c r="K218" s="227"/>
      <c r="L218" s="227"/>
      <c r="M218" s="228">
        <f t="shared" si="11"/>
        <v>0</v>
      </c>
      <c r="N218" s="228"/>
      <c r="O218" s="228"/>
      <c r="P218" s="228"/>
      <c r="Q218" s="228"/>
      <c r="R218" s="229"/>
      <c r="S218" s="181"/>
      <c r="T218" s="197"/>
      <c r="U218" s="197"/>
      <c r="V218" s="191"/>
      <c r="W218" s="191"/>
      <c r="X218" s="191"/>
      <c r="Y218" s="191"/>
      <c r="Z218" s="191"/>
      <c r="AA218" s="191"/>
      <c r="AB218" s="191"/>
      <c r="AC218" s="191"/>
      <c r="AD218" s="191"/>
      <c r="AE218" s="191"/>
      <c r="AF218" s="191"/>
      <c r="AG218" s="191"/>
      <c r="AH218" s="191"/>
      <c r="AI218" s="191"/>
      <c r="AJ218" s="191"/>
      <c r="AK218" s="191"/>
    </row>
    <row r="219" spans="1:37" ht="15" customHeight="1" x14ac:dyDescent="0.2">
      <c r="A219" s="225" t="str">
        <f t="shared" si="10"/>
        <v/>
      </c>
      <c r="B219" s="226"/>
      <c r="C219" s="227"/>
      <c r="D219" s="227"/>
      <c r="E219" s="133"/>
      <c r="F219" s="227"/>
      <c r="G219" s="227"/>
      <c r="H219" s="227"/>
      <c r="I219" s="227"/>
      <c r="J219" s="227"/>
      <c r="K219" s="227"/>
      <c r="L219" s="227"/>
      <c r="M219" s="228">
        <f t="shared" si="11"/>
        <v>0</v>
      </c>
      <c r="N219" s="228"/>
      <c r="O219" s="228"/>
      <c r="P219" s="228"/>
      <c r="Q219" s="228"/>
      <c r="R219" s="229"/>
      <c r="S219" s="181"/>
      <c r="T219" s="197"/>
      <c r="U219" s="197"/>
      <c r="V219" s="191"/>
      <c r="W219" s="191"/>
      <c r="X219" s="191"/>
      <c r="Y219" s="191"/>
      <c r="Z219" s="191"/>
      <c r="AA219" s="191"/>
      <c r="AB219" s="191"/>
      <c r="AC219" s="191"/>
      <c r="AD219" s="191"/>
      <c r="AE219" s="191"/>
      <c r="AF219" s="191"/>
      <c r="AG219" s="191"/>
      <c r="AH219" s="191"/>
      <c r="AI219" s="191"/>
      <c r="AJ219" s="191"/>
      <c r="AK219" s="191"/>
    </row>
    <row r="220" spans="1:37" ht="15" customHeight="1" x14ac:dyDescent="0.2">
      <c r="A220" s="225" t="str">
        <f t="shared" si="10"/>
        <v/>
      </c>
      <c r="B220" s="226"/>
      <c r="C220" s="227"/>
      <c r="D220" s="227"/>
      <c r="E220" s="133"/>
      <c r="F220" s="227"/>
      <c r="G220" s="227"/>
      <c r="H220" s="227"/>
      <c r="I220" s="227"/>
      <c r="J220" s="227"/>
      <c r="K220" s="227"/>
      <c r="L220" s="227"/>
      <c r="M220" s="228">
        <f t="shared" si="11"/>
        <v>0</v>
      </c>
      <c r="N220" s="228"/>
      <c r="O220" s="228"/>
      <c r="P220" s="228"/>
      <c r="Q220" s="228"/>
      <c r="R220" s="229"/>
      <c r="S220" s="181"/>
      <c r="T220" s="197"/>
      <c r="U220" s="197"/>
      <c r="V220" s="191"/>
      <c r="W220" s="191"/>
      <c r="X220" s="191"/>
      <c r="Y220" s="191"/>
      <c r="Z220" s="191"/>
      <c r="AA220" s="191"/>
      <c r="AB220" s="191"/>
      <c r="AC220" s="191"/>
      <c r="AD220" s="191"/>
      <c r="AE220" s="191"/>
      <c r="AF220" s="191"/>
      <c r="AG220" s="191"/>
      <c r="AH220" s="191"/>
      <c r="AI220" s="191"/>
      <c r="AJ220" s="191"/>
      <c r="AK220" s="191"/>
    </row>
    <row r="221" spans="1:37" ht="15" customHeight="1" x14ac:dyDescent="0.2">
      <c r="A221" s="225" t="str">
        <f t="shared" si="10"/>
        <v/>
      </c>
      <c r="B221" s="226"/>
      <c r="C221" s="227"/>
      <c r="D221" s="227"/>
      <c r="E221" s="133"/>
      <c r="F221" s="227"/>
      <c r="G221" s="227"/>
      <c r="H221" s="227"/>
      <c r="I221" s="227"/>
      <c r="J221" s="227"/>
      <c r="K221" s="227"/>
      <c r="L221" s="227"/>
      <c r="M221" s="228">
        <f t="shared" si="11"/>
        <v>0</v>
      </c>
      <c r="N221" s="228"/>
      <c r="O221" s="228"/>
      <c r="P221" s="228"/>
      <c r="Q221" s="228"/>
      <c r="R221" s="229"/>
      <c r="S221" s="181"/>
      <c r="T221" s="197"/>
      <c r="U221" s="197"/>
      <c r="V221" s="191"/>
      <c r="W221" s="191"/>
      <c r="X221" s="191"/>
      <c r="Y221" s="191"/>
      <c r="Z221" s="191"/>
      <c r="AA221" s="191"/>
      <c r="AB221" s="191"/>
      <c r="AC221" s="191"/>
      <c r="AD221" s="191"/>
      <c r="AE221" s="191"/>
      <c r="AF221" s="191"/>
      <c r="AG221" s="191"/>
      <c r="AH221" s="191"/>
      <c r="AI221" s="191"/>
      <c r="AJ221" s="191"/>
      <c r="AK221" s="191"/>
    </row>
    <row r="222" spans="1:37" ht="15" customHeight="1" x14ac:dyDescent="0.2">
      <c r="A222" s="225" t="str">
        <f t="shared" si="10"/>
        <v/>
      </c>
      <c r="B222" s="226"/>
      <c r="C222" s="227"/>
      <c r="D222" s="227"/>
      <c r="E222" s="133"/>
      <c r="F222" s="227"/>
      <c r="G222" s="227"/>
      <c r="H222" s="227"/>
      <c r="I222" s="227"/>
      <c r="J222" s="227"/>
      <c r="K222" s="227"/>
      <c r="L222" s="227"/>
      <c r="M222" s="228">
        <f t="shared" si="11"/>
        <v>0</v>
      </c>
      <c r="N222" s="228"/>
      <c r="O222" s="228"/>
      <c r="P222" s="228"/>
      <c r="Q222" s="228"/>
      <c r="R222" s="229"/>
      <c r="S222" s="181"/>
      <c r="T222" s="197"/>
      <c r="U222" s="197"/>
      <c r="V222" s="191"/>
      <c r="W222" s="191"/>
      <c r="X222" s="191"/>
      <c r="Y222" s="191"/>
      <c r="Z222" s="191"/>
      <c r="AA222" s="191"/>
      <c r="AB222" s="191"/>
      <c r="AC222" s="191"/>
      <c r="AD222" s="191"/>
      <c r="AE222" s="191"/>
      <c r="AF222" s="191"/>
      <c r="AG222" s="191"/>
      <c r="AH222" s="191"/>
      <c r="AI222" s="191"/>
      <c r="AJ222" s="191"/>
      <c r="AK222" s="191"/>
    </row>
    <row r="223" spans="1:37" ht="15" customHeight="1" x14ac:dyDescent="0.2">
      <c r="A223" s="225" t="str">
        <f t="shared" si="10"/>
        <v/>
      </c>
      <c r="B223" s="226"/>
      <c r="C223" s="227"/>
      <c r="D223" s="227"/>
      <c r="E223" s="133"/>
      <c r="F223" s="227"/>
      <c r="G223" s="227"/>
      <c r="H223" s="227"/>
      <c r="I223" s="227"/>
      <c r="J223" s="227"/>
      <c r="K223" s="227"/>
      <c r="L223" s="227"/>
      <c r="M223" s="228">
        <f t="shared" ref="M223" si="12">G162</f>
        <v>0</v>
      </c>
      <c r="N223" s="228"/>
      <c r="O223" s="228"/>
      <c r="P223" s="228"/>
      <c r="Q223" s="228"/>
      <c r="R223" s="229"/>
      <c r="S223" s="181"/>
      <c r="T223" s="197"/>
      <c r="U223" s="197"/>
      <c r="V223" s="191"/>
      <c r="W223" s="191"/>
      <c r="X223" s="191"/>
      <c r="Y223" s="191"/>
      <c r="Z223" s="191"/>
      <c r="AA223" s="191"/>
      <c r="AB223" s="191"/>
      <c r="AC223" s="191"/>
      <c r="AD223" s="191"/>
      <c r="AE223" s="191"/>
      <c r="AF223" s="191"/>
      <c r="AG223" s="191"/>
      <c r="AH223" s="191"/>
      <c r="AI223" s="191"/>
      <c r="AJ223" s="191"/>
      <c r="AK223" s="191"/>
    </row>
    <row r="224" spans="1:37" ht="15" customHeight="1" thickBot="1" x14ac:dyDescent="0.25">
      <c r="A224" s="243" t="s">
        <v>74</v>
      </c>
      <c r="B224" s="244"/>
      <c r="C224" s="232"/>
      <c r="D224" s="232"/>
      <c r="E224" s="134"/>
      <c r="F224" s="232"/>
      <c r="G224" s="232"/>
      <c r="H224" s="232"/>
      <c r="I224" s="232"/>
      <c r="J224" s="232"/>
      <c r="K224" s="232"/>
      <c r="L224" s="232"/>
      <c r="M224" s="247">
        <f>SUM(M188:R223)</f>
        <v>0</v>
      </c>
      <c r="N224" s="248"/>
      <c r="O224" s="248"/>
      <c r="P224" s="248"/>
      <c r="Q224" s="248"/>
      <c r="R224" s="249"/>
      <c r="S224" s="183">
        <f>M224*B183</f>
        <v>0</v>
      </c>
      <c r="T224" s="197"/>
      <c r="U224" s="197"/>
      <c r="V224" s="191"/>
      <c r="W224" s="191"/>
      <c r="X224" s="191"/>
      <c r="Y224" s="191"/>
      <c r="Z224" s="191"/>
      <c r="AA224" s="191"/>
      <c r="AB224" s="191"/>
      <c r="AC224" s="191"/>
      <c r="AD224" s="191"/>
      <c r="AE224" s="191"/>
      <c r="AF224" s="191"/>
      <c r="AG224" s="191"/>
      <c r="AH224" s="191"/>
      <c r="AI224" s="191"/>
      <c r="AJ224" s="191"/>
      <c r="AK224" s="191"/>
    </row>
    <row r="225" spans="1:37" ht="18.75" customHeight="1" x14ac:dyDescent="0.2">
      <c r="A225" s="246" t="s">
        <v>75</v>
      </c>
      <c r="B225" s="246"/>
      <c r="C225" s="246"/>
      <c r="D225" s="246"/>
      <c r="E225" s="246"/>
      <c r="F225" s="246"/>
      <c r="G225" s="246"/>
      <c r="H225" s="246"/>
      <c r="I225" s="246"/>
      <c r="J225" s="246"/>
      <c r="K225" s="246"/>
      <c r="L225" s="246"/>
      <c r="M225" s="246"/>
      <c r="N225" s="246"/>
      <c r="O225" s="246"/>
      <c r="P225" s="246"/>
      <c r="Q225" s="246"/>
      <c r="R225" s="246"/>
      <c r="S225" s="246"/>
      <c r="T225" s="239"/>
      <c r="U225" s="239"/>
      <c r="V225" s="191"/>
      <c r="W225" s="191"/>
      <c r="X225" s="191"/>
      <c r="Y225" s="191"/>
      <c r="Z225" s="191"/>
      <c r="AA225" s="191"/>
      <c r="AB225" s="191"/>
      <c r="AC225" s="191"/>
      <c r="AD225" s="191"/>
      <c r="AE225" s="191"/>
      <c r="AF225" s="191"/>
      <c r="AG225" s="191"/>
      <c r="AH225" s="191"/>
      <c r="AI225" s="191"/>
      <c r="AJ225" s="191"/>
      <c r="AK225" s="191"/>
    </row>
    <row r="226" spans="1:37" ht="12" thickBot="1" x14ac:dyDescent="0.25">
      <c r="A226" s="245"/>
      <c r="B226" s="245"/>
      <c r="C226" s="233"/>
      <c r="D226" s="233"/>
      <c r="F226" s="233"/>
      <c r="G226" s="233"/>
      <c r="H226" s="233"/>
      <c r="I226" s="233"/>
      <c r="J226" s="233"/>
      <c r="K226" s="233"/>
      <c r="L226" s="233"/>
      <c r="M226" s="233"/>
      <c r="N226" s="233"/>
      <c r="O226" s="233"/>
      <c r="P226" s="233"/>
      <c r="Q226" s="233"/>
      <c r="R226" s="233"/>
      <c r="T226" s="239"/>
      <c r="U226" s="239"/>
      <c r="V226" s="191"/>
      <c r="W226" s="191"/>
      <c r="X226" s="191"/>
      <c r="Y226" s="191"/>
      <c r="Z226" s="191"/>
      <c r="AA226" s="191"/>
      <c r="AB226" s="191"/>
      <c r="AC226" s="191"/>
      <c r="AD226" s="191"/>
      <c r="AE226" s="191"/>
      <c r="AF226" s="191"/>
      <c r="AG226" s="191"/>
      <c r="AH226" s="191"/>
      <c r="AI226" s="191"/>
      <c r="AJ226" s="191"/>
      <c r="AK226" s="191"/>
    </row>
    <row r="227" spans="1:37" ht="28.5" customHeight="1" thickBot="1" x14ac:dyDescent="0.25">
      <c r="A227" s="240" t="s">
        <v>76</v>
      </c>
      <c r="B227" s="241"/>
      <c r="C227" s="241"/>
      <c r="D227" s="241"/>
      <c r="E227" s="241"/>
      <c r="F227" s="241"/>
      <c r="G227" s="241"/>
      <c r="H227" s="241"/>
      <c r="I227" s="241"/>
      <c r="J227" s="241"/>
      <c r="K227" s="241"/>
      <c r="L227" s="241"/>
      <c r="M227" s="241"/>
      <c r="N227" s="241"/>
      <c r="O227" s="241"/>
      <c r="P227" s="241"/>
      <c r="Q227" s="241"/>
      <c r="R227" s="241"/>
      <c r="S227" s="242"/>
      <c r="T227" s="239"/>
      <c r="U227" s="239"/>
      <c r="V227" s="191"/>
      <c r="W227" s="191"/>
      <c r="X227" s="191"/>
      <c r="Y227" s="191"/>
      <c r="Z227" s="191"/>
      <c r="AA227" s="191"/>
      <c r="AB227" s="191"/>
      <c r="AC227" s="191"/>
      <c r="AD227" s="191"/>
      <c r="AE227" s="191"/>
      <c r="AF227" s="191"/>
      <c r="AG227" s="191"/>
      <c r="AH227" s="191"/>
      <c r="AI227" s="191"/>
      <c r="AJ227" s="191"/>
      <c r="AK227" s="191"/>
    </row>
    <row r="228" spans="1:37" x14ac:dyDescent="0.2">
      <c r="A228" s="191"/>
      <c r="B228" s="191"/>
      <c r="C228" s="191"/>
      <c r="D228" s="191"/>
      <c r="E228" s="191"/>
      <c r="F228" s="191"/>
      <c r="G228" s="191"/>
      <c r="H228" s="191"/>
      <c r="I228" s="191"/>
      <c r="J228" s="191"/>
      <c r="K228" s="191"/>
      <c r="L228" s="191"/>
      <c r="M228" s="191"/>
      <c r="N228" s="191"/>
      <c r="O228" s="191"/>
      <c r="P228" s="191"/>
      <c r="Q228" s="191"/>
      <c r="R228" s="191"/>
      <c r="S228" s="191"/>
      <c r="T228" s="191"/>
      <c r="U228" s="191"/>
      <c r="V228" s="191"/>
      <c r="W228" s="191"/>
      <c r="X228" s="191"/>
      <c r="Y228" s="191"/>
      <c r="Z228" s="191"/>
      <c r="AA228" s="191"/>
      <c r="AB228" s="191"/>
      <c r="AC228" s="191"/>
      <c r="AD228" s="191"/>
      <c r="AE228" s="191"/>
      <c r="AF228" s="191"/>
      <c r="AG228" s="191"/>
      <c r="AH228" s="191"/>
      <c r="AI228" s="191"/>
      <c r="AJ228" s="191"/>
      <c r="AK228" s="191"/>
    </row>
    <row r="229" spans="1:37" x14ac:dyDescent="0.2">
      <c r="A229" s="191"/>
      <c r="B229" s="191"/>
      <c r="C229" s="191"/>
      <c r="D229" s="191"/>
      <c r="E229" s="191"/>
      <c r="F229" s="191"/>
      <c r="G229" s="191"/>
      <c r="H229" s="191"/>
      <c r="I229" s="191"/>
      <c r="J229" s="191"/>
      <c r="K229" s="191"/>
      <c r="L229" s="191"/>
      <c r="M229" s="191"/>
      <c r="N229" s="191"/>
      <c r="O229" s="191"/>
      <c r="P229" s="191"/>
      <c r="Q229" s="191"/>
      <c r="R229" s="191"/>
      <c r="S229" s="191"/>
      <c r="T229" s="191"/>
      <c r="U229" s="191"/>
      <c r="V229" s="191"/>
      <c r="W229" s="191"/>
      <c r="X229" s="191"/>
      <c r="Y229" s="191"/>
      <c r="Z229" s="191"/>
      <c r="AA229" s="191"/>
      <c r="AB229" s="191"/>
      <c r="AC229" s="191"/>
      <c r="AD229" s="191"/>
      <c r="AE229" s="191"/>
      <c r="AF229" s="191"/>
      <c r="AG229" s="191"/>
      <c r="AH229" s="191"/>
      <c r="AI229" s="191"/>
      <c r="AJ229" s="191"/>
      <c r="AK229" s="191"/>
    </row>
    <row r="230" spans="1:37" x14ac:dyDescent="0.2">
      <c r="A230" s="191"/>
      <c r="B230" s="191"/>
      <c r="C230" s="191"/>
      <c r="D230" s="191"/>
      <c r="E230" s="191"/>
      <c r="F230" s="191"/>
      <c r="G230" s="191"/>
      <c r="H230" s="191"/>
      <c r="I230" s="191"/>
      <c r="J230" s="191"/>
      <c r="K230" s="191"/>
      <c r="L230" s="191"/>
      <c r="M230" s="191"/>
      <c r="N230" s="191"/>
      <c r="O230" s="191"/>
      <c r="P230" s="191"/>
      <c r="Q230" s="191"/>
      <c r="R230" s="191"/>
      <c r="S230" s="191"/>
      <c r="T230" s="191"/>
      <c r="U230" s="191"/>
      <c r="V230" s="191"/>
      <c r="W230" s="191"/>
      <c r="X230" s="191"/>
      <c r="Y230" s="191"/>
      <c r="Z230" s="191"/>
      <c r="AA230" s="191"/>
      <c r="AB230" s="191"/>
      <c r="AC230" s="191"/>
      <c r="AD230" s="191"/>
      <c r="AE230" s="191"/>
      <c r="AF230" s="191"/>
      <c r="AG230" s="191"/>
      <c r="AH230" s="191"/>
      <c r="AI230" s="191"/>
      <c r="AJ230" s="191"/>
      <c r="AK230" s="191"/>
    </row>
    <row r="231" spans="1:37" x14ac:dyDescent="0.2">
      <c r="A231" s="191"/>
      <c r="B231" s="191"/>
      <c r="C231" s="191"/>
      <c r="D231" s="191"/>
      <c r="E231" s="191"/>
      <c r="F231" s="191"/>
      <c r="G231" s="191"/>
      <c r="H231" s="191"/>
      <c r="I231" s="191"/>
      <c r="J231" s="191"/>
      <c r="K231" s="191"/>
      <c r="L231" s="191"/>
      <c r="M231" s="191"/>
      <c r="N231" s="191"/>
      <c r="O231" s="191"/>
      <c r="P231" s="191"/>
      <c r="Q231" s="191"/>
      <c r="R231" s="191"/>
      <c r="S231" s="191"/>
      <c r="T231" s="191"/>
      <c r="U231" s="191"/>
      <c r="V231" s="191"/>
      <c r="W231" s="191"/>
      <c r="X231" s="191"/>
      <c r="Y231" s="191"/>
      <c r="Z231" s="191"/>
      <c r="AA231" s="191"/>
      <c r="AB231" s="191"/>
      <c r="AC231" s="191"/>
      <c r="AD231" s="191"/>
      <c r="AE231" s="191"/>
      <c r="AF231" s="191"/>
      <c r="AG231" s="191"/>
      <c r="AH231" s="191"/>
      <c r="AI231" s="191"/>
      <c r="AJ231" s="191"/>
      <c r="AK231" s="191"/>
    </row>
    <row r="232" spans="1:37" x14ac:dyDescent="0.2">
      <c r="A232" s="191"/>
      <c r="B232" s="191"/>
      <c r="C232" s="191"/>
      <c r="D232" s="191"/>
      <c r="E232" s="191"/>
      <c r="F232" s="191"/>
      <c r="G232" s="191"/>
      <c r="H232" s="191"/>
      <c r="I232" s="191"/>
      <c r="J232" s="191"/>
      <c r="K232" s="191"/>
      <c r="L232" s="191"/>
      <c r="M232" s="191"/>
      <c r="N232" s="191"/>
      <c r="O232" s="191"/>
      <c r="P232" s="191"/>
      <c r="Q232" s="191"/>
      <c r="R232" s="191"/>
      <c r="S232" s="191"/>
      <c r="T232" s="191"/>
      <c r="U232" s="191"/>
      <c r="V232" s="191"/>
      <c r="W232" s="191"/>
      <c r="X232" s="191"/>
      <c r="Y232" s="191"/>
      <c r="Z232" s="191"/>
      <c r="AA232" s="191"/>
      <c r="AB232" s="191"/>
      <c r="AC232" s="191"/>
      <c r="AD232" s="191"/>
      <c r="AE232" s="191"/>
      <c r="AF232" s="191"/>
      <c r="AG232" s="191"/>
      <c r="AH232" s="191"/>
      <c r="AI232" s="191"/>
      <c r="AJ232" s="191"/>
      <c r="AK232" s="191"/>
    </row>
    <row r="233" spans="1:37" x14ac:dyDescent="0.2">
      <c r="A233" s="191"/>
      <c r="B233" s="191"/>
      <c r="C233" s="191"/>
      <c r="D233" s="191"/>
      <c r="E233" s="191"/>
      <c r="F233" s="191"/>
      <c r="G233" s="191"/>
      <c r="H233" s="191"/>
      <c r="I233" s="191"/>
      <c r="J233" s="191"/>
      <c r="K233" s="191"/>
      <c r="L233" s="191"/>
      <c r="M233" s="191"/>
      <c r="N233" s="191"/>
      <c r="O233" s="191"/>
      <c r="P233" s="191"/>
      <c r="Q233" s="191"/>
      <c r="R233" s="191"/>
      <c r="S233" s="191"/>
      <c r="T233" s="191"/>
      <c r="U233" s="191"/>
      <c r="V233" s="191"/>
      <c r="W233" s="191"/>
      <c r="X233" s="191"/>
      <c r="Y233" s="191"/>
      <c r="Z233" s="191"/>
      <c r="AA233" s="191"/>
      <c r="AB233" s="191"/>
      <c r="AC233" s="191"/>
      <c r="AD233" s="191"/>
      <c r="AE233" s="191"/>
      <c r="AF233" s="191"/>
      <c r="AG233" s="191"/>
      <c r="AH233" s="191"/>
      <c r="AI233" s="191"/>
      <c r="AJ233" s="191"/>
      <c r="AK233" s="191"/>
    </row>
    <row r="234" spans="1:37" x14ac:dyDescent="0.2">
      <c r="A234" s="191"/>
      <c r="B234" s="191"/>
      <c r="C234" s="191"/>
      <c r="D234" s="191"/>
      <c r="E234" s="191"/>
      <c r="F234" s="191"/>
      <c r="G234" s="191"/>
      <c r="H234" s="191"/>
      <c r="I234" s="191"/>
      <c r="J234" s="191"/>
      <c r="K234" s="191"/>
      <c r="L234" s="191"/>
      <c r="M234" s="191"/>
      <c r="N234" s="191"/>
      <c r="O234" s="191"/>
      <c r="P234" s="191"/>
      <c r="Q234" s="191"/>
      <c r="R234" s="191"/>
      <c r="S234" s="191"/>
      <c r="T234" s="191"/>
      <c r="U234" s="191"/>
      <c r="V234" s="191"/>
      <c r="W234" s="191"/>
      <c r="X234" s="191"/>
      <c r="Y234" s="191"/>
      <c r="Z234" s="191"/>
      <c r="AA234" s="191"/>
      <c r="AB234" s="191"/>
      <c r="AC234" s="191"/>
      <c r="AD234" s="191"/>
      <c r="AE234" s="191"/>
      <c r="AF234" s="191"/>
      <c r="AG234" s="191"/>
      <c r="AH234" s="191"/>
      <c r="AI234" s="191"/>
      <c r="AJ234" s="191"/>
      <c r="AK234" s="191"/>
    </row>
    <row r="235" spans="1:37" x14ac:dyDescent="0.2">
      <c r="A235" s="191"/>
      <c r="B235" s="191"/>
      <c r="C235" s="191"/>
      <c r="D235" s="191"/>
      <c r="E235" s="191"/>
      <c r="F235" s="191"/>
      <c r="G235" s="191"/>
      <c r="H235" s="191"/>
      <c r="I235" s="191"/>
      <c r="J235" s="191"/>
      <c r="K235" s="191"/>
      <c r="L235" s="191"/>
      <c r="M235" s="191"/>
      <c r="N235" s="191"/>
      <c r="O235" s="191"/>
      <c r="P235" s="191"/>
      <c r="Q235" s="191"/>
      <c r="R235" s="191"/>
      <c r="S235" s="191"/>
      <c r="T235" s="191"/>
      <c r="U235" s="191"/>
      <c r="V235" s="191"/>
      <c r="W235" s="191"/>
      <c r="X235" s="191"/>
      <c r="Y235" s="191"/>
      <c r="Z235" s="191"/>
      <c r="AA235" s="191"/>
      <c r="AB235" s="191"/>
      <c r="AC235" s="191"/>
      <c r="AD235" s="191"/>
      <c r="AE235" s="191"/>
      <c r="AF235" s="191"/>
      <c r="AG235" s="191"/>
      <c r="AH235" s="191"/>
      <c r="AI235" s="191"/>
      <c r="AJ235" s="191"/>
      <c r="AK235" s="191"/>
    </row>
    <row r="236" spans="1:37" x14ac:dyDescent="0.2">
      <c r="A236" s="191"/>
      <c r="B236" s="191"/>
      <c r="C236" s="191"/>
      <c r="D236" s="191"/>
      <c r="E236" s="191"/>
      <c r="F236" s="191"/>
      <c r="G236" s="191"/>
      <c r="H236" s="191"/>
      <c r="I236" s="191"/>
      <c r="J236" s="191"/>
      <c r="K236" s="191"/>
      <c r="L236" s="191"/>
      <c r="M236" s="191"/>
      <c r="N236" s="191"/>
      <c r="O236" s="191"/>
      <c r="P236" s="191"/>
      <c r="Q236" s="191"/>
      <c r="R236" s="191"/>
      <c r="S236" s="191"/>
      <c r="T236" s="191"/>
      <c r="U236" s="191"/>
      <c r="V236" s="191"/>
      <c r="W236" s="191"/>
      <c r="X236" s="191"/>
      <c r="Y236" s="191"/>
      <c r="Z236" s="191"/>
      <c r="AA236" s="191"/>
      <c r="AB236" s="191"/>
      <c r="AC236" s="191"/>
      <c r="AD236" s="191"/>
      <c r="AE236" s="191"/>
      <c r="AF236" s="191"/>
      <c r="AG236" s="191"/>
      <c r="AH236" s="191"/>
      <c r="AI236" s="191"/>
      <c r="AJ236" s="191"/>
      <c r="AK236" s="191"/>
    </row>
    <row r="237" spans="1:37" x14ac:dyDescent="0.2">
      <c r="A237" s="191"/>
      <c r="B237" s="191"/>
      <c r="C237" s="191"/>
      <c r="D237" s="191"/>
      <c r="E237" s="191"/>
      <c r="F237" s="191"/>
      <c r="G237" s="191"/>
      <c r="H237" s="191"/>
      <c r="I237" s="191"/>
      <c r="J237" s="191"/>
      <c r="K237" s="191"/>
      <c r="L237" s="191"/>
      <c r="M237" s="191"/>
      <c r="N237" s="191"/>
      <c r="O237" s="191"/>
      <c r="P237" s="191"/>
      <c r="Q237" s="191"/>
      <c r="R237" s="191"/>
      <c r="S237" s="191"/>
      <c r="T237" s="191"/>
      <c r="U237" s="191"/>
      <c r="V237" s="191"/>
      <c r="W237" s="191"/>
      <c r="X237" s="191"/>
      <c r="Y237" s="191"/>
      <c r="Z237" s="191"/>
      <c r="AA237" s="191"/>
      <c r="AB237" s="191"/>
      <c r="AC237" s="191"/>
      <c r="AD237" s="191"/>
      <c r="AE237" s="191"/>
      <c r="AF237" s="191"/>
      <c r="AG237" s="191"/>
      <c r="AH237" s="191"/>
      <c r="AI237" s="191"/>
      <c r="AJ237" s="191"/>
      <c r="AK237" s="191"/>
    </row>
    <row r="238" spans="1:37" x14ac:dyDescent="0.2">
      <c r="A238" s="191"/>
      <c r="B238" s="191"/>
      <c r="C238" s="191"/>
      <c r="D238" s="191"/>
      <c r="E238" s="191"/>
      <c r="F238" s="191"/>
      <c r="G238" s="191"/>
      <c r="H238" s="191"/>
      <c r="I238" s="191"/>
      <c r="J238" s="191"/>
      <c r="K238" s="191"/>
      <c r="L238" s="191"/>
      <c r="M238" s="191"/>
      <c r="N238" s="191"/>
      <c r="O238" s="191"/>
      <c r="P238" s="191"/>
      <c r="Q238" s="191"/>
      <c r="R238" s="191"/>
      <c r="S238" s="191"/>
      <c r="T238" s="191"/>
      <c r="U238" s="191"/>
      <c r="V238" s="191"/>
      <c r="W238" s="191"/>
      <c r="X238" s="191"/>
      <c r="Y238" s="191"/>
      <c r="Z238" s="191"/>
      <c r="AA238" s="191"/>
      <c r="AB238" s="191"/>
      <c r="AC238" s="191"/>
      <c r="AD238" s="191"/>
      <c r="AE238" s="191"/>
      <c r="AF238" s="191"/>
      <c r="AG238" s="191"/>
      <c r="AH238" s="191"/>
      <c r="AI238" s="191"/>
      <c r="AJ238" s="191"/>
      <c r="AK238" s="191"/>
    </row>
    <row r="239" spans="1:37" x14ac:dyDescent="0.2">
      <c r="A239" s="191"/>
      <c r="B239" s="191"/>
      <c r="C239" s="191"/>
      <c r="D239" s="191"/>
      <c r="E239" s="191"/>
      <c r="F239" s="191"/>
      <c r="G239" s="191"/>
      <c r="H239" s="191"/>
      <c r="I239" s="191"/>
      <c r="J239" s="191"/>
      <c r="K239" s="191"/>
      <c r="L239" s="191"/>
      <c r="M239" s="191"/>
      <c r="N239" s="191"/>
      <c r="O239" s="191"/>
      <c r="P239" s="191"/>
      <c r="Q239" s="191"/>
      <c r="R239" s="191"/>
      <c r="S239" s="191"/>
      <c r="T239" s="191"/>
      <c r="U239" s="191"/>
      <c r="V239" s="191"/>
      <c r="W239" s="191"/>
      <c r="X239" s="191"/>
      <c r="Y239" s="191"/>
      <c r="Z239" s="191"/>
      <c r="AA239" s="191"/>
      <c r="AB239" s="191"/>
      <c r="AC239" s="191"/>
      <c r="AD239" s="191"/>
      <c r="AE239" s="191"/>
      <c r="AF239" s="191"/>
      <c r="AG239" s="191"/>
      <c r="AH239" s="191"/>
      <c r="AI239" s="191"/>
      <c r="AJ239" s="191"/>
      <c r="AK239" s="191"/>
    </row>
    <row r="240" spans="1:37" x14ac:dyDescent="0.2">
      <c r="A240" s="191"/>
      <c r="B240" s="191"/>
      <c r="C240" s="191"/>
      <c r="D240" s="191"/>
      <c r="E240" s="191"/>
      <c r="F240" s="191"/>
      <c r="G240" s="191"/>
      <c r="H240" s="191"/>
      <c r="I240" s="191"/>
      <c r="J240" s="191"/>
      <c r="K240" s="191"/>
      <c r="L240" s="191"/>
      <c r="M240" s="191"/>
      <c r="N240" s="191"/>
      <c r="O240" s="191"/>
      <c r="P240" s="191"/>
      <c r="Q240" s="191"/>
      <c r="R240" s="191"/>
      <c r="S240" s="191"/>
      <c r="T240" s="191"/>
      <c r="U240" s="191"/>
      <c r="V240" s="191"/>
      <c r="W240" s="191"/>
      <c r="X240" s="191"/>
      <c r="Y240" s="191"/>
      <c r="Z240" s="191"/>
      <c r="AA240" s="191"/>
      <c r="AB240" s="191"/>
      <c r="AC240" s="191"/>
      <c r="AD240" s="191"/>
      <c r="AE240" s="191"/>
      <c r="AF240" s="191"/>
      <c r="AG240" s="191"/>
      <c r="AH240" s="191"/>
      <c r="AI240" s="191"/>
      <c r="AJ240" s="191"/>
      <c r="AK240" s="191"/>
    </row>
    <row r="241" spans="1:37" x14ac:dyDescent="0.2">
      <c r="A241" s="191"/>
      <c r="B241" s="191"/>
      <c r="C241" s="191"/>
      <c r="D241" s="191"/>
      <c r="E241" s="191"/>
      <c r="F241" s="191"/>
      <c r="G241" s="191"/>
      <c r="H241" s="191"/>
      <c r="I241" s="191"/>
      <c r="J241" s="191"/>
      <c r="K241" s="191"/>
      <c r="L241" s="191"/>
      <c r="M241" s="191"/>
      <c r="N241" s="191"/>
      <c r="O241" s="191"/>
      <c r="P241" s="191"/>
      <c r="Q241" s="191"/>
      <c r="R241" s="191"/>
      <c r="S241" s="191"/>
      <c r="T241" s="191"/>
      <c r="U241" s="191"/>
      <c r="V241" s="191"/>
      <c r="W241" s="191"/>
      <c r="X241" s="191"/>
      <c r="Y241" s="191"/>
      <c r="Z241" s="191"/>
      <c r="AA241" s="191"/>
      <c r="AB241" s="191"/>
      <c r="AC241" s="191"/>
      <c r="AD241" s="191"/>
      <c r="AE241" s="191"/>
      <c r="AF241" s="191"/>
      <c r="AG241" s="191"/>
      <c r="AH241" s="191"/>
      <c r="AI241" s="191"/>
      <c r="AJ241" s="191"/>
      <c r="AK241" s="191"/>
    </row>
    <row r="242" spans="1:37" x14ac:dyDescent="0.2">
      <c r="A242" s="191"/>
      <c r="B242" s="191"/>
      <c r="C242" s="191"/>
      <c r="D242" s="191"/>
      <c r="E242" s="191"/>
      <c r="F242" s="191"/>
      <c r="G242" s="191"/>
      <c r="H242" s="191"/>
      <c r="I242" s="191"/>
      <c r="J242" s="191"/>
      <c r="K242" s="191"/>
      <c r="L242" s="191"/>
      <c r="M242" s="191"/>
      <c r="N242" s="191"/>
      <c r="O242" s="191"/>
      <c r="P242" s="191"/>
      <c r="Q242" s="191"/>
      <c r="R242" s="191"/>
      <c r="S242" s="191"/>
      <c r="T242" s="191"/>
      <c r="U242" s="191"/>
      <c r="V242" s="191"/>
      <c r="W242" s="191"/>
      <c r="X242" s="191"/>
      <c r="Y242" s="191"/>
      <c r="Z242" s="191"/>
      <c r="AA242" s="191"/>
      <c r="AB242" s="191"/>
      <c r="AC242" s="191"/>
      <c r="AD242" s="191"/>
      <c r="AE242" s="191"/>
      <c r="AF242" s="191"/>
      <c r="AG242" s="191"/>
      <c r="AH242" s="191"/>
      <c r="AI242" s="191"/>
      <c r="AJ242" s="191"/>
      <c r="AK242" s="191"/>
    </row>
    <row r="243" spans="1:37" x14ac:dyDescent="0.2">
      <c r="A243" s="191"/>
      <c r="B243" s="191"/>
      <c r="C243" s="191"/>
      <c r="D243" s="191"/>
      <c r="E243" s="191"/>
      <c r="F243" s="191"/>
      <c r="G243" s="191"/>
      <c r="H243" s="191"/>
      <c r="I243" s="191"/>
      <c r="J243" s="191"/>
      <c r="K243" s="191"/>
      <c r="L243" s="191"/>
      <c r="M243" s="191"/>
      <c r="N243" s="191"/>
      <c r="O243" s="191"/>
      <c r="P243" s="191"/>
      <c r="Q243" s="191"/>
      <c r="R243" s="191"/>
      <c r="S243" s="191"/>
      <c r="T243" s="191"/>
      <c r="U243" s="191"/>
      <c r="V243" s="191"/>
      <c r="W243" s="191"/>
      <c r="X243" s="191"/>
      <c r="Y243" s="191"/>
      <c r="Z243" s="191"/>
      <c r="AA243" s="191"/>
      <c r="AB243" s="191"/>
      <c r="AC243" s="191"/>
      <c r="AD243" s="191"/>
      <c r="AE243" s="191"/>
      <c r="AF243" s="191"/>
      <c r="AG243" s="191"/>
      <c r="AH243" s="191"/>
      <c r="AI243" s="191"/>
      <c r="AJ243" s="191"/>
      <c r="AK243" s="191"/>
    </row>
    <row r="244" spans="1:37" x14ac:dyDescent="0.2">
      <c r="A244" s="191"/>
      <c r="B244" s="191"/>
      <c r="C244" s="191"/>
      <c r="D244" s="191"/>
      <c r="E244" s="191"/>
      <c r="F244" s="191"/>
      <c r="G244" s="191"/>
      <c r="H244" s="191"/>
      <c r="I244" s="191"/>
      <c r="J244" s="191"/>
      <c r="K244" s="191"/>
      <c r="L244" s="191"/>
      <c r="M244" s="191"/>
      <c r="N244" s="191"/>
      <c r="O244" s="191"/>
      <c r="P244" s="191"/>
      <c r="Q244" s="191"/>
      <c r="R244" s="191"/>
      <c r="S244" s="191"/>
      <c r="T244" s="191"/>
      <c r="U244" s="191"/>
      <c r="V244" s="191"/>
      <c r="W244" s="191"/>
      <c r="X244" s="191"/>
      <c r="Y244" s="191"/>
      <c r="Z244" s="191"/>
      <c r="AA244" s="191"/>
      <c r="AB244" s="191"/>
      <c r="AC244" s="191"/>
      <c r="AD244" s="191"/>
      <c r="AE244" s="191"/>
      <c r="AF244" s="191"/>
      <c r="AG244" s="191"/>
      <c r="AH244" s="191"/>
      <c r="AI244" s="191"/>
      <c r="AJ244" s="191"/>
      <c r="AK244" s="191"/>
    </row>
    <row r="245" spans="1:37" x14ac:dyDescent="0.2">
      <c r="A245" s="191"/>
      <c r="B245" s="191"/>
      <c r="C245" s="191"/>
      <c r="D245" s="191"/>
      <c r="E245" s="191"/>
      <c r="F245" s="191"/>
      <c r="G245" s="191"/>
      <c r="H245" s="191"/>
      <c r="I245" s="191"/>
      <c r="J245" s="191"/>
      <c r="K245" s="191"/>
      <c r="L245" s="191"/>
      <c r="M245" s="191"/>
      <c r="N245" s="191"/>
      <c r="O245" s="191"/>
      <c r="P245" s="191"/>
      <c r="Q245" s="191"/>
      <c r="R245" s="191"/>
      <c r="S245" s="191"/>
      <c r="T245" s="191"/>
      <c r="U245" s="191"/>
      <c r="V245" s="191"/>
      <c r="W245" s="191"/>
      <c r="X245" s="191"/>
      <c r="Y245" s="191"/>
      <c r="Z245" s="191"/>
      <c r="AA245" s="191"/>
      <c r="AB245" s="191"/>
      <c r="AC245" s="191"/>
      <c r="AD245" s="191"/>
      <c r="AE245" s="191"/>
      <c r="AF245" s="191"/>
      <c r="AG245" s="191"/>
      <c r="AH245" s="191"/>
      <c r="AI245" s="191"/>
      <c r="AJ245" s="191"/>
      <c r="AK245" s="191"/>
    </row>
    <row r="246" spans="1:37" x14ac:dyDescent="0.2">
      <c r="A246" s="191"/>
      <c r="B246" s="191"/>
      <c r="C246" s="191"/>
      <c r="D246" s="191"/>
      <c r="E246" s="191"/>
      <c r="F246" s="191"/>
      <c r="G246" s="191"/>
      <c r="H246" s="191"/>
      <c r="I246" s="191"/>
      <c r="J246" s="191"/>
      <c r="K246" s="191"/>
      <c r="L246" s="191"/>
      <c r="M246" s="191"/>
      <c r="N246" s="191"/>
      <c r="O246" s="191"/>
      <c r="P246" s="191"/>
      <c r="Q246" s="191"/>
      <c r="R246" s="191"/>
      <c r="S246" s="191"/>
      <c r="T246" s="191"/>
      <c r="U246" s="191"/>
      <c r="V246" s="191"/>
      <c r="W246" s="191"/>
      <c r="X246" s="191"/>
      <c r="Y246" s="191"/>
      <c r="Z246" s="191"/>
      <c r="AA246" s="191"/>
      <c r="AB246" s="191"/>
      <c r="AC246" s="191"/>
      <c r="AD246" s="191"/>
      <c r="AE246" s="191"/>
      <c r="AF246" s="191"/>
      <c r="AG246" s="191"/>
      <c r="AH246" s="191"/>
      <c r="AI246" s="191"/>
      <c r="AJ246" s="191"/>
      <c r="AK246" s="191"/>
    </row>
    <row r="247" spans="1:37" x14ac:dyDescent="0.2">
      <c r="A247" s="191"/>
      <c r="B247" s="191"/>
      <c r="C247" s="191"/>
      <c r="D247" s="191"/>
      <c r="E247" s="191"/>
      <c r="F247" s="191"/>
      <c r="G247" s="191"/>
      <c r="H247" s="191"/>
      <c r="I247" s="191"/>
      <c r="J247" s="191"/>
      <c r="K247" s="191"/>
      <c r="L247" s="191"/>
      <c r="M247" s="191"/>
      <c r="N247" s="191"/>
      <c r="O247" s="191"/>
      <c r="P247" s="191"/>
      <c r="Q247" s="191"/>
      <c r="R247" s="191"/>
      <c r="S247" s="191"/>
      <c r="T247" s="191"/>
      <c r="U247" s="191"/>
      <c r="V247" s="191"/>
      <c r="W247" s="191"/>
      <c r="X247" s="191"/>
      <c r="Y247" s="191"/>
      <c r="Z247" s="191"/>
      <c r="AA247" s="191"/>
      <c r="AB247" s="191"/>
      <c r="AC247" s="191"/>
      <c r="AD247" s="191"/>
      <c r="AE247" s="191"/>
      <c r="AF247" s="191"/>
      <c r="AG247" s="191"/>
      <c r="AH247" s="191"/>
      <c r="AI247" s="191"/>
      <c r="AJ247" s="191"/>
      <c r="AK247" s="191"/>
    </row>
    <row r="248" spans="1:37" x14ac:dyDescent="0.2">
      <c r="A248" s="191"/>
      <c r="B248" s="191"/>
      <c r="C248" s="191"/>
      <c r="D248" s="191"/>
      <c r="E248" s="191"/>
      <c r="F248" s="191"/>
      <c r="G248" s="191"/>
      <c r="H248" s="191"/>
      <c r="I248" s="191"/>
      <c r="J248" s="191"/>
      <c r="K248" s="191"/>
      <c r="L248" s="191"/>
      <c r="M248" s="191"/>
      <c r="N248" s="191"/>
      <c r="O248" s="191"/>
      <c r="P248" s="191"/>
      <c r="Q248" s="191"/>
      <c r="R248" s="191"/>
      <c r="S248" s="191"/>
      <c r="T248" s="191"/>
      <c r="U248" s="191"/>
      <c r="V248" s="191"/>
      <c r="W248" s="191"/>
      <c r="X248" s="191"/>
      <c r="Y248" s="191"/>
      <c r="Z248" s="191"/>
      <c r="AA248" s="191"/>
      <c r="AB248" s="191"/>
      <c r="AC248" s="191"/>
      <c r="AD248" s="191"/>
      <c r="AE248" s="191"/>
      <c r="AF248" s="191"/>
      <c r="AG248" s="191"/>
      <c r="AH248" s="191"/>
      <c r="AI248" s="191"/>
      <c r="AJ248" s="191"/>
      <c r="AK248" s="191"/>
    </row>
    <row r="249" spans="1:37" x14ac:dyDescent="0.2">
      <c r="A249" s="191"/>
      <c r="B249" s="191"/>
      <c r="C249" s="191"/>
      <c r="D249" s="191"/>
      <c r="E249" s="191"/>
      <c r="F249" s="191"/>
      <c r="G249" s="191"/>
      <c r="H249" s="191"/>
      <c r="I249" s="191"/>
      <c r="J249" s="191"/>
      <c r="K249" s="191"/>
      <c r="L249" s="191"/>
      <c r="M249" s="191"/>
      <c r="N249" s="191"/>
      <c r="O249" s="191"/>
      <c r="P249" s="191"/>
      <c r="Q249" s="191"/>
      <c r="R249" s="191"/>
      <c r="S249" s="191"/>
      <c r="T249" s="191"/>
      <c r="U249" s="191"/>
      <c r="V249" s="191"/>
      <c r="W249" s="191"/>
      <c r="X249" s="191"/>
      <c r="Y249" s="191"/>
      <c r="Z249" s="191"/>
      <c r="AA249" s="191"/>
      <c r="AB249" s="191"/>
      <c r="AC249" s="191"/>
      <c r="AD249" s="191"/>
      <c r="AE249" s="191"/>
      <c r="AF249" s="191"/>
      <c r="AG249" s="191"/>
      <c r="AH249" s="191"/>
      <c r="AI249" s="191"/>
      <c r="AJ249" s="191"/>
      <c r="AK249" s="191"/>
    </row>
    <row r="250" spans="1:37" x14ac:dyDescent="0.2">
      <c r="A250" s="191"/>
      <c r="B250" s="191"/>
      <c r="C250" s="191"/>
      <c r="D250" s="191"/>
      <c r="E250" s="191"/>
      <c r="F250" s="191"/>
      <c r="G250" s="191"/>
      <c r="H250" s="191"/>
      <c r="I250" s="191"/>
      <c r="J250" s="191"/>
      <c r="K250" s="191"/>
      <c r="L250" s="191"/>
      <c r="M250" s="191"/>
      <c r="N250" s="191"/>
      <c r="O250" s="191"/>
      <c r="P250" s="191"/>
      <c r="Q250" s="191"/>
      <c r="R250" s="191"/>
      <c r="S250" s="191"/>
      <c r="T250" s="191"/>
      <c r="U250" s="191"/>
      <c r="V250" s="191"/>
      <c r="W250" s="191"/>
      <c r="X250" s="191"/>
      <c r="Y250" s="191"/>
      <c r="Z250" s="191"/>
      <c r="AA250" s="191"/>
      <c r="AB250" s="191"/>
      <c r="AC250" s="191"/>
      <c r="AD250" s="191"/>
      <c r="AE250" s="191"/>
      <c r="AF250" s="191"/>
      <c r="AG250" s="191"/>
      <c r="AH250" s="191"/>
      <c r="AI250" s="191"/>
      <c r="AJ250" s="191"/>
      <c r="AK250" s="191"/>
    </row>
    <row r="251" spans="1:37" x14ac:dyDescent="0.2">
      <c r="A251" s="191"/>
      <c r="B251" s="191"/>
      <c r="C251" s="191"/>
      <c r="D251" s="191"/>
      <c r="E251" s="191"/>
      <c r="F251" s="191"/>
      <c r="G251" s="191"/>
      <c r="H251" s="191"/>
      <c r="I251" s="191"/>
      <c r="J251" s="191"/>
      <c r="K251" s="191"/>
      <c r="L251" s="191"/>
      <c r="M251" s="191"/>
      <c r="N251" s="191"/>
      <c r="O251" s="191"/>
      <c r="P251" s="191"/>
      <c r="Q251" s="191"/>
      <c r="R251" s="191"/>
      <c r="S251" s="191"/>
      <c r="T251" s="191"/>
      <c r="U251" s="191"/>
      <c r="V251" s="191"/>
      <c r="W251" s="191"/>
      <c r="X251" s="191"/>
      <c r="Y251" s="191"/>
      <c r="Z251" s="191"/>
      <c r="AA251" s="191"/>
      <c r="AB251" s="191"/>
      <c r="AC251" s="191"/>
      <c r="AD251" s="191"/>
      <c r="AE251" s="191"/>
      <c r="AF251" s="191"/>
      <c r="AG251" s="191"/>
      <c r="AH251" s="191"/>
      <c r="AI251" s="191"/>
      <c r="AJ251" s="191"/>
      <c r="AK251" s="191"/>
    </row>
    <row r="252" spans="1:37" x14ac:dyDescent="0.2">
      <c r="A252" s="191"/>
      <c r="B252" s="191"/>
      <c r="C252" s="191"/>
      <c r="D252" s="191"/>
      <c r="E252" s="191"/>
      <c r="F252" s="191"/>
      <c r="G252" s="191"/>
      <c r="H252" s="191"/>
      <c r="I252" s="191"/>
      <c r="J252" s="191"/>
      <c r="K252" s="191"/>
      <c r="L252" s="191"/>
      <c r="M252" s="191"/>
      <c r="N252" s="191"/>
      <c r="O252" s="191"/>
      <c r="P252" s="191"/>
      <c r="Q252" s="191"/>
      <c r="R252" s="191"/>
      <c r="S252" s="191"/>
      <c r="T252" s="191"/>
      <c r="U252" s="191"/>
      <c r="V252" s="191"/>
      <c r="W252" s="191"/>
      <c r="X252" s="191"/>
      <c r="Y252" s="191"/>
      <c r="Z252" s="191"/>
      <c r="AA252" s="191"/>
      <c r="AB252" s="191"/>
      <c r="AC252" s="191"/>
      <c r="AD252" s="191"/>
      <c r="AE252" s="191"/>
      <c r="AF252" s="191"/>
      <c r="AG252" s="191"/>
      <c r="AH252" s="191"/>
      <c r="AI252" s="191"/>
      <c r="AJ252" s="191"/>
      <c r="AK252" s="191"/>
    </row>
    <row r="253" spans="1:37" x14ac:dyDescent="0.2">
      <c r="A253" s="191"/>
      <c r="B253" s="191"/>
      <c r="C253" s="191"/>
      <c r="D253" s="191"/>
      <c r="E253" s="191"/>
      <c r="F253" s="191"/>
      <c r="G253" s="191"/>
      <c r="H253" s="191"/>
      <c r="I253" s="191"/>
      <c r="J253" s="191"/>
      <c r="K253" s="191"/>
      <c r="L253" s="191"/>
      <c r="M253" s="191"/>
      <c r="N253" s="191"/>
      <c r="O253" s="191"/>
      <c r="P253" s="191"/>
      <c r="Q253" s="191"/>
      <c r="R253" s="191"/>
      <c r="S253" s="191"/>
      <c r="T253" s="191"/>
      <c r="U253" s="191"/>
      <c r="V253" s="191"/>
      <c r="W253" s="191"/>
      <c r="X253" s="191"/>
      <c r="Y253" s="191"/>
      <c r="Z253" s="191"/>
      <c r="AA253" s="191"/>
      <c r="AB253" s="191"/>
      <c r="AC253" s="191"/>
      <c r="AD253" s="191"/>
      <c r="AE253" s="191"/>
      <c r="AF253" s="191"/>
      <c r="AG253" s="191"/>
      <c r="AH253" s="191"/>
      <c r="AI253" s="191"/>
      <c r="AJ253" s="191"/>
      <c r="AK253" s="191"/>
    </row>
    <row r="254" spans="1:37" x14ac:dyDescent="0.2">
      <c r="A254" s="191"/>
      <c r="B254" s="191"/>
      <c r="C254" s="191"/>
      <c r="D254" s="191"/>
      <c r="E254" s="191"/>
      <c r="F254" s="191"/>
      <c r="G254" s="191"/>
      <c r="H254" s="191"/>
      <c r="I254" s="191"/>
      <c r="J254" s="191"/>
      <c r="K254" s="191"/>
      <c r="L254" s="191"/>
      <c r="M254" s="191"/>
      <c r="N254" s="191"/>
      <c r="O254" s="191"/>
      <c r="P254" s="191"/>
      <c r="Q254" s="191"/>
      <c r="R254" s="191"/>
      <c r="S254" s="191"/>
      <c r="T254" s="191"/>
      <c r="U254" s="191"/>
      <c r="V254" s="191"/>
      <c r="W254" s="191"/>
      <c r="X254" s="191"/>
      <c r="Y254" s="191"/>
      <c r="Z254" s="191"/>
      <c r="AA254" s="191"/>
      <c r="AB254" s="191"/>
      <c r="AC254" s="191"/>
      <c r="AD254" s="191"/>
      <c r="AE254" s="191"/>
      <c r="AF254" s="191"/>
      <c r="AG254" s="191"/>
      <c r="AH254" s="191"/>
      <c r="AI254" s="191"/>
      <c r="AJ254" s="191"/>
      <c r="AK254" s="191"/>
    </row>
    <row r="255" spans="1:37" x14ac:dyDescent="0.2">
      <c r="A255" s="191"/>
      <c r="B255" s="191"/>
      <c r="C255" s="191"/>
      <c r="D255" s="191"/>
      <c r="E255" s="191"/>
      <c r="F255" s="191"/>
      <c r="G255" s="191"/>
      <c r="H255" s="191"/>
      <c r="I255" s="191"/>
      <c r="J255" s="191"/>
      <c r="K255" s="191"/>
      <c r="L255" s="191"/>
      <c r="M255" s="191"/>
      <c r="N255" s="191"/>
      <c r="O255" s="191"/>
      <c r="P255" s="191"/>
      <c r="Q255" s="191"/>
      <c r="R255" s="191"/>
      <c r="S255" s="191"/>
      <c r="T255" s="191"/>
      <c r="U255" s="191"/>
      <c r="V255" s="191"/>
      <c r="W255" s="191"/>
      <c r="X255" s="191"/>
      <c r="Y255" s="191"/>
      <c r="Z255" s="191"/>
      <c r="AA255" s="191"/>
      <c r="AB255" s="191"/>
      <c r="AC255" s="191"/>
      <c r="AD255" s="191"/>
      <c r="AE255" s="191"/>
      <c r="AF255" s="191"/>
      <c r="AG255" s="191"/>
      <c r="AH255" s="191"/>
      <c r="AI255" s="191"/>
      <c r="AJ255" s="191"/>
      <c r="AK255" s="191"/>
    </row>
    <row r="256" spans="1:37" x14ac:dyDescent="0.2">
      <c r="A256" s="191"/>
      <c r="B256" s="191"/>
      <c r="C256" s="191"/>
      <c r="D256" s="191"/>
      <c r="E256" s="191"/>
      <c r="F256" s="191"/>
      <c r="G256" s="191"/>
      <c r="H256" s="191"/>
      <c r="I256" s="191"/>
      <c r="J256" s="191"/>
      <c r="K256" s="191"/>
      <c r="L256" s="191"/>
      <c r="M256" s="191"/>
      <c r="N256" s="191"/>
      <c r="O256" s="191"/>
      <c r="P256" s="191"/>
      <c r="Q256" s="191"/>
      <c r="R256" s="191"/>
      <c r="S256" s="191"/>
      <c r="T256" s="191"/>
      <c r="U256" s="191"/>
      <c r="V256" s="191"/>
      <c r="W256" s="191"/>
      <c r="X256" s="191"/>
      <c r="Y256" s="191"/>
      <c r="Z256" s="191"/>
      <c r="AA256" s="191"/>
      <c r="AB256" s="191"/>
      <c r="AC256" s="191"/>
      <c r="AD256" s="191"/>
      <c r="AE256" s="191"/>
      <c r="AF256" s="191"/>
      <c r="AG256" s="191"/>
      <c r="AH256" s="191"/>
      <c r="AI256" s="191"/>
      <c r="AJ256" s="191"/>
      <c r="AK256" s="191"/>
    </row>
    <row r="257" spans="1:37" x14ac:dyDescent="0.2">
      <c r="A257" s="191"/>
      <c r="B257" s="191"/>
      <c r="C257" s="191"/>
      <c r="D257" s="191"/>
      <c r="E257" s="191"/>
      <c r="F257" s="191"/>
      <c r="G257" s="191"/>
      <c r="H257" s="191"/>
      <c r="I257" s="191"/>
      <c r="J257" s="191"/>
      <c r="K257" s="191"/>
      <c r="L257" s="191"/>
      <c r="M257" s="191"/>
      <c r="N257" s="191"/>
      <c r="O257" s="191"/>
      <c r="P257" s="191"/>
      <c r="Q257" s="191"/>
      <c r="R257" s="191"/>
      <c r="S257" s="191"/>
      <c r="T257" s="191"/>
      <c r="U257" s="191"/>
      <c r="V257" s="191"/>
      <c r="W257" s="191"/>
      <c r="X257" s="191"/>
      <c r="Y257" s="191"/>
      <c r="Z257" s="191"/>
      <c r="AA257" s="191"/>
      <c r="AB257" s="191"/>
      <c r="AC257" s="191"/>
      <c r="AD257" s="191"/>
      <c r="AE257" s="191"/>
      <c r="AF257" s="191"/>
      <c r="AG257" s="191"/>
      <c r="AH257" s="191"/>
      <c r="AI257" s="191"/>
      <c r="AJ257" s="191"/>
      <c r="AK257" s="191"/>
    </row>
    <row r="258" spans="1:37" x14ac:dyDescent="0.2">
      <c r="A258" s="191"/>
      <c r="B258" s="191"/>
      <c r="C258" s="191"/>
      <c r="D258" s="191"/>
      <c r="E258" s="191"/>
      <c r="F258" s="191"/>
      <c r="G258" s="191"/>
      <c r="H258" s="191"/>
      <c r="I258" s="191"/>
      <c r="J258" s="191"/>
      <c r="K258" s="191"/>
      <c r="L258" s="191"/>
      <c r="M258" s="191"/>
      <c r="N258" s="191"/>
      <c r="O258" s="191"/>
      <c r="P258" s="191"/>
      <c r="Q258" s="191"/>
      <c r="R258" s="191"/>
      <c r="S258" s="191"/>
      <c r="T258" s="191"/>
      <c r="U258" s="191"/>
      <c r="V258" s="191"/>
      <c r="W258" s="191"/>
      <c r="X258" s="191"/>
      <c r="Y258" s="191"/>
      <c r="Z258" s="191"/>
      <c r="AA258" s="191"/>
      <c r="AB258" s="191"/>
      <c r="AC258" s="191"/>
      <c r="AD258" s="191"/>
      <c r="AE258" s="191"/>
      <c r="AF258" s="191"/>
      <c r="AG258" s="191"/>
      <c r="AH258" s="191"/>
      <c r="AI258" s="191"/>
      <c r="AJ258" s="191"/>
      <c r="AK258" s="191"/>
    </row>
    <row r="259" spans="1:37" x14ac:dyDescent="0.2">
      <c r="A259" s="191"/>
      <c r="B259" s="191"/>
      <c r="C259" s="191"/>
      <c r="D259" s="191"/>
      <c r="E259" s="191"/>
      <c r="F259" s="191"/>
      <c r="G259" s="191"/>
      <c r="H259" s="191"/>
      <c r="I259" s="191"/>
      <c r="J259" s="191"/>
      <c r="K259" s="191"/>
      <c r="L259" s="191"/>
      <c r="M259" s="191"/>
      <c r="N259" s="191"/>
      <c r="O259" s="191"/>
      <c r="P259" s="191"/>
      <c r="Q259" s="191"/>
      <c r="R259" s="191"/>
      <c r="S259" s="191"/>
      <c r="T259" s="191"/>
      <c r="U259" s="191"/>
      <c r="V259" s="191"/>
      <c r="W259" s="191"/>
      <c r="X259" s="191"/>
      <c r="Y259" s="191"/>
      <c r="Z259" s="191"/>
      <c r="AA259" s="191"/>
      <c r="AB259" s="191"/>
      <c r="AC259" s="191"/>
      <c r="AD259" s="191"/>
      <c r="AE259" s="191"/>
      <c r="AF259" s="191"/>
      <c r="AG259" s="191"/>
      <c r="AH259" s="191"/>
      <c r="AI259" s="191"/>
      <c r="AJ259" s="191"/>
      <c r="AK259" s="191"/>
    </row>
    <row r="260" spans="1:37" x14ac:dyDescent="0.2">
      <c r="A260" s="191"/>
      <c r="B260" s="191"/>
      <c r="C260" s="191"/>
      <c r="D260" s="191"/>
      <c r="E260" s="191"/>
      <c r="F260" s="191"/>
      <c r="G260" s="191"/>
      <c r="H260" s="191"/>
      <c r="I260" s="191"/>
      <c r="J260" s="191"/>
      <c r="K260" s="191"/>
      <c r="L260" s="191"/>
      <c r="M260" s="191"/>
      <c r="N260" s="191"/>
      <c r="O260" s="191"/>
      <c r="P260" s="191"/>
      <c r="Q260" s="191"/>
      <c r="R260" s="191"/>
      <c r="S260" s="191"/>
      <c r="T260" s="191"/>
      <c r="U260" s="191"/>
      <c r="V260" s="191"/>
      <c r="W260" s="191"/>
      <c r="X260" s="191"/>
      <c r="Y260" s="191"/>
      <c r="Z260" s="191"/>
      <c r="AA260" s="191"/>
      <c r="AB260" s="191"/>
      <c r="AC260" s="191"/>
      <c r="AD260" s="191"/>
      <c r="AE260" s="191"/>
      <c r="AF260" s="191"/>
      <c r="AG260" s="191"/>
      <c r="AH260" s="191"/>
      <c r="AI260" s="191"/>
      <c r="AJ260" s="191"/>
      <c r="AK260" s="191"/>
    </row>
    <row r="261" spans="1:37" x14ac:dyDescent="0.2">
      <c r="A261" s="191"/>
      <c r="B261" s="191"/>
      <c r="C261" s="191"/>
      <c r="D261" s="191"/>
      <c r="E261" s="191"/>
      <c r="F261" s="191"/>
      <c r="G261" s="191"/>
      <c r="H261" s="191"/>
      <c r="I261" s="191"/>
      <c r="J261" s="191"/>
      <c r="K261" s="191"/>
      <c r="L261" s="191"/>
      <c r="M261" s="191"/>
      <c r="N261" s="191"/>
      <c r="O261" s="191"/>
      <c r="P261" s="191"/>
      <c r="Q261" s="191"/>
      <c r="R261" s="191"/>
      <c r="S261" s="191"/>
      <c r="T261" s="191"/>
      <c r="U261" s="191"/>
      <c r="V261" s="191"/>
      <c r="W261" s="191"/>
      <c r="X261" s="191"/>
      <c r="Y261" s="191"/>
      <c r="Z261" s="191"/>
      <c r="AA261" s="191"/>
      <c r="AB261" s="191"/>
      <c r="AC261" s="191"/>
      <c r="AD261" s="191"/>
      <c r="AE261" s="191"/>
      <c r="AF261" s="191"/>
      <c r="AG261" s="191"/>
      <c r="AH261" s="191"/>
      <c r="AI261" s="191"/>
      <c r="AJ261" s="191"/>
      <c r="AK261" s="191"/>
    </row>
    <row r="262" spans="1:37" x14ac:dyDescent="0.2">
      <c r="A262" s="191"/>
      <c r="B262" s="191"/>
      <c r="C262" s="191"/>
      <c r="D262" s="191"/>
      <c r="E262" s="191"/>
      <c r="F262" s="191"/>
      <c r="G262" s="191"/>
      <c r="H262" s="191"/>
      <c r="I262" s="191"/>
      <c r="J262" s="191"/>
      <c r="K262" s="191"/>
      <c r="L262" s="191"/>
      <c r="M262" s="191"/>
      <c r="N262" s="191"/>
      <c r="O262" s="191"/>
      <c r="P262" s="191"/>
      <c r="Q262" s="191"/>
      <c r="R262" s="191"/>
      <c r="S262" s="191"/>
      <c r="T262" s="191"/>
      <c r="U262" s="191"/>
      <c r="V262" s="191"/>
      <c r="W262" s="191"/>
      <c r="X262" s="191"/>
      <c r="Y262" s="191"/>
      <c r="Z262" s="191"/>
      <c r="AA262" s="191"/>
      <c r="AB262" s="191"/>
      <c r="AC262" s="191"/>
      <c r="AD262" s="191"/>
      <c r="AE262" s="191"/>
      <c r="AF262" s="191"/>
      <c r="AG262" s="191"/>
      <c r="AH262" s="191"/>
      <c r="AI262" s="191"/>
      <c r="AJ262" s="191"/>
      <c r="AK262" s="191"/>
    </row>
    <row r="263" spans="1:37" x14ac:dyDescent="0.2">
      <c r="A263" s="191"/>
      <c r="B263" s="191"/>
      <c r="C263" s="191"/>
      <c r="D263" s="191"/>
      <c r="E263" s="191"/>
      <c r="F263" s="191"/>
      <c r="G263" s="191"/>
      <c r="H263" s="191"/>
      <c r="I263" s="191"/>
      <c r="J263" s="191"/>
      <c r="K263" s="191"/>
      <c r="L263" s="191"/>
      <c r="M263" s="191"/>
      <c r="N263" s="191"/>
      <c r="O263" s="191"/>
      <c r="P263" s="191"/>
      <c r="Q263" s="191"/>
      <c r="R263" s="191"/>
      <c r="S263" s="191"/>
      <c r="T263" s="191"/>
      <c r="U263" s="191"/>
      <c r="V263" s="191"/>
      <c r="W263" s="191"/>
      <c r="X263" s="191"/>
      <c r="Y263" s="191"/>
      <c r="Z263" s="191"/>
      <c r="AA263" s="191"/>
      <c r="AB263" s="191"/>
      <c r="AC263" s="191"/>
      <c r="AD263" s="191"/>
      <c r="AE263" s="191"/>
      <c r="AF263" s="191"/>
      <c r="AG263" s="191"/>
      <c r="AH263" s="191"/>
      <c r="AI263" s="191"/>
      <c r="AJ263" s="191"/>
      <c r="AK263" s="191"/>
    </row>
    <row r="264" spans="1:37" x14ac:dyDescent="0.2">
      <c r="A264" s="191"/>
      <c r="B264" s="191"/>
      <c r="C264" s="191"/>
      <c r="D264" s="191"/>
      <c r="E264" s="191"/>
      <c r="F264" s="191"/>
      <c r="G264" s="191"/>
      <c r="H264" s="191"/>
      <c r="I264" s="191"/>
      <c r="J264" s="191"/>
      <c r="K264" s="191"/>
      <c r="L264" s="191"/>
      <c r="M264" s="191"/>
      <c r="N264" s="191"/>
      <c r="O264" s="191"/>
      <c r="P264" s="191"/>
      <c r="Q264" s="191"/>
      <c r="R264" s="191"/>
      <c r="S264" s="191"/>
      <c r="T264" s="191"/>
      <c r="U264" s="191"/>
      <c r="V264" s="191"/>
      <c r="W264" s="191"/>
      <c r="X264" s="191"/>
      <c r="Y264" s="191"/>
      <c r="Z264" s="191"/>
      <c r="AA264" s="191"/>
      <c r="AB264" s="191"/>
      <c r="AC264" s="191"/>
      <c r="AD264" s="191"/>
      <c r="AE264" s="191"/>
      <c r="AF264" s="191"/>
      <c r="AG264" s="191"/>
      <c r="AH264" s="191"/>
      <c r="AI264" s="191"/>
      <c r="AJ264" s="191"/>
      <c r="AK264" s="191"/>
    </row>
    <row r="265" spans="1:37" x14ac:dyDescent="0.2">
      <c r="A265" s="191"/>
      <c r="B265" s="191"/>
      <c r="C265" s="191"/>
      <c r="D265" s="191"/>
      <c r="E265" s="191"/>
      <c r="F265" s="191"/>
      <c r="G265" s="191"/>
      <c r="H265" s="191"/>
      <c r="I265" s="191"/>
      <c r="J265" s="191"/>
      <c r="K265" s="191"/>
      <c r="L265" s="191"/>
      <c r="M265" s="191"/>
      <c r="N265" s="191"/>
      <c r="O265" s="191"/>
      <c r="P265" s="191"/>
      <c r="Q265" s="191"/>
      <c r="R265" s="191"/>
      <c r="S265" s="191"/>
      <c r="T265" s="191"/>
      <c r="U265" s="191"/>
      <c r="V265" s="191"/>
      <c r="W265" s="191"/>
      <c r="X265" s="191"/>
      <c r="Y265" s="191"/>
      <c r="Z265" s="191"/>
      <c r="AA265" s="191"/>
      <c r="AB265" s="191"/>
      <c r="AC265" s="191"/>
      <c r="AD265" s="191"/>
      <c r="AE265" s="191"/>
      <c r="AF265" s="191"/>
      <c r="AG265" s="191"/>
      <c r="AH265" s="191"/>
      <c r="AI265" s="191"/>
      <c r="AJ265" s="191"/>
      <c r="AK265" s="191"/>
    </row>
    <row r="266" spans="1:37" x14ac:dyDescent="0.2">
      <c r="A266" s="191"/>
      <c r="B266" s="191"/>
      <c r="C266" s="191"/>
      <c r="D266" s="191"/>
      <c r="E266" s="191"/>
      <c r="F266" s="191"/>
      <c r="G266" s="191"/>
      <c r="H266" s="191"/>
      <c r="I266" s="191"/>
      <c r="J266" s="191"/>
      <c r="K266" s="191"/>
      <c r="L266" s="191"/>
      <c r="M266" s="191"/>
      <c r="N266" s="191"/>
      <c r="O266" s="191"/>
      <c r="P266" s="191"/>
      <c r="Q266" s="191"/>
      <c r="R266" s="191"/>
      <c r="S266" s="191"/>
      <c r="T266" s="191"/>
      <c r="U266" s="191"/>
      <c r="V266" s="191"/>
      <c r="W266" s="191"/>
      <c r="X266" s="191"/>
      <c r="Y266" s="191"/>
      <c r="Z266" s="191"/>
      <c r="AA266" s="191"/>
      <c r="AB266" s="191"/>
      <c r="AC266" s="191"/>
      <c r="AD266" s="191"/>
      <c r="AE266" s="191"/>
      <c r="AF266" s="191"/>
      <c r="AG266" s="191"/>
      <c r="AH266" s="191"/>
      <c r="AI266" s="191"/>
      <c r="AJ266" s="191"/>
      <c r="AK266" s="191"/>
    </row>
    <row r="267" spans="1:37" x14ac:dyDescent="0.2">
      <c r="A267" s="191"/>
      <c r="B267" s="191"/>
      <c r="C267" s="191"/>
      <c r="D267" s="191"/>
      <c r="E267" s="191"/>
      <c r="F267" s="191"/>
      <c r="G267" s="191"/>
      <c r="H267" s="191"/>
      <c r="I267" s="191"/>
      <c r="J267" s="191"/>
      <c r="K267" s="191"/>
      <c r="L267" s="191"/>
      <c r="M267" s="191"/>
      <c r="N267" s="191"/>
      <c r="O267" s="191"/>
      <c r="P267" s="191"/>
      <c r="Q267" s="191"/>
      <c r="R267" s="191"/>
      <c r="S267" s="191"/>
      <c r="T267" s="191"/>
      <c r="U267" s="191"/>
      <c r="V267" s="191"/>
      <c r="W267" s="191"/>
      <c r="X267" s="191"/>
      <c r="Y267" s="191"/>
      <c r="Z267" s="191"/>
      <c r="AA267" s="191"/>
      <c r="AB267" s="191"/>
      <c r="AC267" s="191"/>
      <c r="AD267" s="191"/>
      <c r="AE267" s="191"/>
      <c r="AF267" s="191"/>
      <c r="AG267" s="191"/>
      <c r="AH267" s="191"/>
      <c r="AI267" s="191"/>
      <c r="AJ267" s="191"/>
      <c r="AK267" s="191"/>
    </row>
    <row r="268" spans="1:37" x14ac:dyDescent="0.2">
      <c r="A268" s="191"/>
      <c r="B268" s="191"/>
      <c r="C268" s="191"/>
      <c r="D268" s="191"/>
      <c r="E268" s="191"/>
      <c r="F268" s="191"/>
      <c r="G268" s="191"/>
      <c r="H268" s="191"/>
      <c r="I268" s="191"/>
      <c r="J268" s="191"/>
      <c r="K268" s="191"/>
      <c r="L268" s="191"/>
      <c r="M268" s="191"/>
      <c r="N268" s="191"/>
      <c r="O268" s="191"/>
      <c r="P268" s="191"/>
      <c r="Q268" s="191"/>
      <c r="R268" s="191"/>
      <c r="S268" s="191"/>
      <c r="T268" s="191"/>
      <c r="U268" s="191"/>
      <c r="V268" s="191"/>
      <c r="W268" s="191"/>
      <c r="X268" s="191"/>
      <c r="Y268" s="191"/>
      <c r="Z268" s="191"/>
      <c r="AA268" s="191"/>
      <c r="AB268" s="191"/>
      <c r="AC268" s="191"/>
      <c r="AD268" s="191"/>
      <c r="AE268" s="191"/>
      <c r="AF268" s="191"/>
      <c r="AG268" s="191"/>
      <c r="AH268" s="191"/>
      <c r="AI268" s="191"/>
      <c r="AJ268" s="191"/>
      <c r="AK268" s="191"/>
    </row>
    <row r="269" spans="1:37" x14ac:dyDescent="0.2">
      <c r="A269" s="191"/>
      <c r="B269" s="191"/>
      <c r="C269" s="191"/>
      <c r="D269" s="191"/>
      <c r="E269" s="191"/>
      <c r="F269" s="191"/>
      <c r="G269" s="191"/>
      <c r="H269" s="191"/>
      <c r="I269" s="191"/>
      <c r="J269" s="191"/>
      <c r="K269" s="191"/>
      <c r="L269" s="191"/>
      <c r="M269" s="191"/>
      <c r="N269" s="191"/>
      <c r="O269" s="191"/>
      <c r="P269" s="191"/>
      <c r="Q269" s="191"/>
      <c r="R269" s="191"/>
      <c r="S269" s="191"/>
      <c r="T269" s="191"/>
      <c r="U269" s="191"/>
      <c r="V269" s="191"/>
      <c r="W269" s="191"/>
      <c r="X269" s="191"/>
      <c r="Y269" s="191"/>
      <c r="Z269" s="191"/>
      <c r="AA269" s="191"/>
      <c r="AB269" s="191"/>
      <c r="AC269" s="191"/>
      <c r="AD269" s="191"/>
      <c r="AE269" s="191"/>
      <c r="AF269" s="191"/>
      <c r="AG269" s="191"/>
      <c r="AH269" s="191"/>
      <c r="AI269" s="191"/>
      <c r="AJ269" s="191"/>
      <c r="AK269" s="191"/>
    </row>
    <row r="270" spans="1:37" x14ac:dyDescent="0.2">
      <c r="A270" s="191"/>
      <c r="B270" s="191"/>
      <c r="C270" s="191"/>
      <c r="D270" s="191"/>
      <c r="E270" s="191"/>
      <c r="F270" s="191"/>
      <c r="G270" s="191"/>
      <c r="H270" s="191"/>
      <c r="I270" s="191"/>
      <c r="J270" s="191"/>
      <c r="K270" s="191"/>
      <c r="L270" s="191"/>
      <c r="M270" s="191"/>
      <c r="N270" s="191"/>
      <c r="O270" s="191"/>
      <c r="P270" s="191"/>
      <c r="Q270" s="191"/>
      <c r="R270" s="191"/>
      <c r="S270" s="191"/>
      <c r="T270" s="191"/>
      <c r="U270" s="191"/>
      <c r="V270" s="191"/>
      <c r="W270" s="191"/>
      <c r="X270" s="191"/>
      <c r="Y270" s="191"/>
      <c r="Z270" s="191"/>
      <c r="AA270" s="191"/>
      <c r="AB270" s="191"/>
      <c r="AC270" s="191"/>
      <c r="AD270" s="191"/>
      <c r="AE270" s="191"/>
      <c r="AF270" s="191"/>
      <c r="AG270" s="191"/>
      <c r="AH270" s="191"/>
      <c r="AI270" s="191"/>
      <c r="AJ270" s="191"/>
      <c r="AK270" s="191"/>
    </row>
    <row r="271" spans="1:37" x14ac:dyDescent="0.2">
      <c r="A271" s="191"/>
      <c r="B271" s="191"/>
      <c r="C271" s="191"/>
      <c r="D271" s="191"/>
      <c r="E271" s="191"/>
      <c r="F271" s="191"/>
      <c r="G271" s="191"/>
      <c r="H271" s="191"/>
      <c r="I271" s="191"/>
      <c r="J271" s="191"/>
      <c r="K271" s="191"/>
      <c r="L271" s="191"/>
      <c r="M271" s="191"/>
      <c r="N271" s="191"/>
      <c r="O271" s="191"/>
      <c r="P271" s="191"/>
      <c r="Q271" s="191"/>
      <c r="R271" s="191"/>
      <c r="S271" s="191"/>
      <c r="T271" s="191"/>
      <c r="U271" s="191"/>
      <c r="V271" s="191"/>
      <c r="W271" s="191"/>
      <c r="X271" s="191"/>
      <c r="Y271" s="191"/>
      <c r="Z271" s="191"/>
      <c r="AA271" s="191"/>
      <c r="AB271" s="191"/>
      <c r="AC271" s="191"/>
      <c r="AD271" s="191"/>
      <c r="AE271" s="191"/>
      <c r="AF271" s="191"/>
      <c r="AG271" s="191"/>
      <c r="AH271" s="191"/>
      <c r="AI271" s="191"/>
      <c r="AJ271" s="191"/>
      <c r="AK271" s="191"/>
    </row>
    <row r="272" spans="1:37" x14ac:dyDescent="0.2">
      <c r="A272" s="191"/>
      <c r="B272" s="191"/>
      <c r="C272" s="191"/>
      <c r="D272" s="191"/>
      <c r="E272" s="191"/>
      <c r="F272" s="191"/>
      <c r="G272" s="191"/>
      <c r="H272" s="191"/>
      <c r="I272" s="191"/>
      <c r="J272" s="191"/>
      <c r="K272" s="191"/>
      <c r="L272" s="191"/>
      <c r="M272" s="191"/>
      <c r="N272" s="191"/>
      <c r="O272" s="191"/>
      <c r="P272" s="191"/>
      <c r="Q272" s="191"/>
      <c r="R272" s="191"/>
      <c r="S272" s="191"/>
      <c r="T272" s="191"/>
      <c r="U272" s="191"/>
      <c r="V272" s="191"/>
      <c r="W272" s="191"/>
      <c r="X272" s="191"/>
      <c r="Y272" s="191"/>
      <c r="Z272" s="191"/>
      <c r="AA272" s="191"/>
      <c r="AB272" s="191"/>
      <c r="AC272" s="191"/>
      <c r="AD272" s="191"/>
      <c r="AE272" s="191"/>
      <c r="AF272" s="191"/>
      <c r="AG272" s="191"/>
      <c r="AH272" s="191"/>
      <c r="AI272" s="191"/>
      <c r="AJ272" s="191"/>
      <c r="AK272" s="191"/>
    </row>
    <row r="273" spans="1:37" x14ac:dyDescent="0.2">
      <c r="A273" s="191"/>
      <c r="B273" s="191"/>
      <c r="C273" s="191"/>
      <c r="D273" s="191"/>
      <c r="E273" s="191"/>
      <c r="F273" s="191"/>
      <c r="G273" s="191"/>
      <c r="H273" s="191"/>
      <c r="I273" s="191"/>
      <c r="J273" s="191"/>
      <c r="K273" s="191"/>
      <c r="L273" s="191"/>
      <c r="M273" s="191"/>
      <c r="N273" s="191"/>
      <c r="O273" s="191"/>
      <c r="P273" s="191"/>
      <c r="Q273" s="191"/>
      <c r="R273" s="191"/>
      <c r="S273" s="191"/>
      <c r="T273" s="191"/>
      <c r="U273" s="191"/>
      <c r="V273" s="191"/>
      <c r="W273" s="191"/>
      <c r="X273" s="191"/>
      <c r="Y273" s="191"/>
      <c r="Z273" s="191"/>
      <c r="AA273" s="191"/>
      <c r="AB273" s="191"/>
      <c r="AC273" s="191"/>
      <c r="AD273" s="191"/>
      <c r="AE273" s="191"/>
      <c r="AF273" s="191"/>
      <c r="AG273" s="191"/>
      <c r="AH273" s="191"/>
      <c r="AI273" s="191"/>
      <c r="AJ273" s="191"/>
      <c r="AK273" s="191"/>
    </row>
    <row r="274" spans="1:37" x14ac:dyDescent="0.2">
      <c r="A274" s="191"/>
      <c r="B274" s="191"/>
      <c r="C274" s="191"/>
      <c r="D274" s="191"/>
      <c r="E274" s="191"/>
      <c r="F274" s="191"/>
      <c r="G274" s="191"/>
      <c r="H274" s="191"/>
      <c r="I274" s="191"/>
      <c r="J274" s="191"/>
      <c r="K274" s="191"/>
      <c r="L274" s="191"/>
      <c r="M274" s="191"/>
      <c r="N274" s="191"/>
      <c r="O274" s="191"/>
      <c r="P274" s="191"/>
      <c r="Q274" s="191"/>
      <c r="R274" s="191"/>
      <c r="S274" s="191"/>
      <c r="T274" s="191"/>
      <c r="U274" s="191"/>
      <c r="V274" s="191"/>
      <c r="W274" s="191"/>
      <c r="X274" s="191"/>
      <c r="Y274" s="191"/>
      <c r="Z274" s="191"/>
      <c r="AA274" s="191"/>
      <c r="AB274" s="191"/>
      <c r="AC274" s="191"/>
      <c r="AD274" s="191"/>
      <c r="AE274" s="191"/>
      <c r="AF274" s="191"/>
      <c r="AG274" s="191"/>
      <c r="AH274" s="191"/>
      <c r="AI274" s="191"/>
      <c r="AJ274" s="191"/>
      <c r="AK274" s="191"/>
    </row>
    <row r="275" spans="1:37" x14ac:dyDescent="0.2">
      <c r="A275" s="191"/>
      <c r="B275" s="191"/>
      <c r="C275" s="191"/>
      <c r="D275" s="191"/>
      <c r="E275" s="191"/>
      <c r="F275" s="191"/>
      <c r="G275" s="191"/>
      <c r="H275" s="191"/>
      <c r="I275" s="191"/>
      <c r="J275" s="191"/>
      <c r="K275" s="191"/>
      <c r="L275" s="191"/>
      <c r="M275" s="191"/>
      <c r="N275" s="191"/>
      <c r="O275" s="191"/>
      <c r="P275" s="191"/>
      <c r="Q275" s="191"/>
      <c r="R275" s="191"/>
      <c r="S275" s="191"/>
      <c r="T275" s="191"/>
      <c r="U275" s="191"/>
      <c r="V275" s="191"/>
      <c r="W275" s="191"/>
      <c r="X275" s="191"/>
      <c r="Y275" s="191"/>
      <c r="Z275" s="191"/>
      <c r="AA275" s="191"/>
      <c r="AB275" s="191"/>
      <c r="AC275" s="191"/>
      <c r="AD275" s="191"/>
      <c r="AE275" s="191"/>
      <c r="AF275" s="191"/>
      <c r="AG275" s="191"/>
      <c r="AH275" s="191"/>
      <c r="AI275" s="191"/>
      <c r="AJ275" s="191"/>
      <c r="AK275" s="191"/>
    </row>
    <row r="276" spans="1:37" x14ac:dyDescent="0.2">
      <c r="A276" s="191"/>
      <c r="B276" s="191"/>
      <c r="C276" s="191"/>
      <c r="D276" s="191"/>
      <c r="E276" s="191"/>
      <c r="F276" s="191"/>
      <c r="G276" s="191"/>
      <c r="H276" s="191"/>
      <c r="I276" s="191"/>
      <c r="J276" s="191"/>
      <c r="K276" s="191"/>
      <c r="L276" s="191"/>
      <c r="M276" s="191"/>
      <c r="N276" s="191"/>
      <c r="O276" s="191"/>
      <c r="P276" s="191"/>
      <c r="Q276" s="191"/>
      <c r="R276" s="191"/>
      <c r="S276" s="191"/>
      <c r="T276" s="191"/>
      <c r="U276" s="191"/>
      <c r="V276" s="191"/>
      <c r="W276" s="191"/>
      <c r="X276" s="191"/>
      <c r="Y276" s="191"/>
      <c r="Z276" s="191"/>
      <c r="AA276" s="191"/>
      <c r="AB276" s="191"/>
      <c r="AC276" s="191"/>
      <c r="AD276" s="191"/>
      <c r="AE276" s="191"/>
      <c r="AF276" s="191"/>
      <c r="AG276" s="191"/>
      <c r="AH276" s="191"/>
      <c r="AI276" s="191"/>
      <c r="AJ276" s="191"/>
      <c r="AK276" s="191"/>
    </row>
    <row r="277" spans="1:37" x14ac:dyDescent="0.2">
      <c r="A277" s="191"/>
      <c r="B277" s="191"/>
      <c r="C277" s="191"/>
      <c r="D277" s="191"/>
      <c r="E277" s="191"/>
      <c r="F277" s="191"/>
      <c r="G277" s="191"/>
      <c r="H277" s="191"/>
      <c r="I277" s="191"/>
      <c r="J277" s="191"/>
      <c r="K277" s="191"/>
      <c r="L277" s="191"/>
      <c r="M277" s="191"/>
      <c r="N277" s="191"/>
      <c r="O277" s="191"/>
      <c r="P277" s="191"/>
      <c r="Q277" s="191"/>
      <c r="R277" s="191"/>
      <c r="S277" s="191"/>
      <c r="T277" s="191"/>
      <c r="U277" s="191"/>
      <c r="V277" s="191"/>
      <c r="W277" s="191"/>
      <c r="X277" s="191"/>
      <c r="Y277" s="191"/>
      <c r="Z277" s="191"/>
      <c r="AA277" s="191"/>
      <c r="AB277" s="191"/>
      <c r="AC277" s="191"/>
      <c r="AD277" s="191"/>
      <c r="AE277" s="191"/>
      <c r="AF277" s="191"/>
      <c r="AG277" s="191"/>
      <c r="AH277" s="191"/>
      <c r="AI277" s="191"/>
      <c r="AJ277" s="191"/>
      <c r="AK277" s="191"/>
    </row>
    <row r="278" spans="1:37" x14ac:dyDescent="0.2">
      <c r="A278" s="191"/>
      <c r="B278" s="191"/>
      <c r="C278" s="191"/>
      <c r="D278" s="191"/>
      <c r="E278" s="191"/>
      <c r="F278" s="191"/>
      <c r="G278" s="191"/>
      <c r="H278" s="191"/>
      <c r="I278" s="191"/>
      <c r="J278" s="191"/>
      <c r="K278" s="191"/>
      <c r="L278" s="191"/>
      <c r="M278" s="191"/>
      <c r="N278" s="191"/>
      <c r="O278" s="191"/>
      <c r="P278" s="191"/>
      <c r="Q278" s="191"/>
      <c r="R278" s="191"/>
      <c r="S278" s="191"/>
      <c r="T278" s="191"/>
      <c r="U278" s="191"/>
      <c r="V278" s="191"/>
      <c r="W278" s="191"/>
      <c r="X278" s="191"/>
      <c r="Y278" s="191"/>
      <c r="Z278" s="191"/>
      <c r="AA278" s="191"/>
      <c r="AB278" s="191"/>
      <c r="AC278" s="191"/>
      <c r="AD278" s="191"/>
      <c r="AE278" s="191"/>
      <c r="AF278" s="191"/>
      <c r="AG278" s="191"/>
      <c r="AH278" s="191"/>
      <c r="AI278" s="191"/>
      <c r="AJ278" s="191"/>
      <c r="AK278" s="191"/>
    </row>
    <row r="279" spans="1:37" x14ac:dyDescent="0.2">
      <c r="A279" s="191"/>
      <c r="B279" s="191"/>
      <c r="C279" s="191"/>
      <c r="D279" s="191"/>
      <c r="E279" s="191"/>
      <c r="F279" s="191"/>
      <c r="G279" s="191"/>
      <c r="H279" s="191"/>
      <c r="I279" s="191"/>
      <c r="J279" s="191"/>
      <c r="K279" s="191"/>
      <c r="L279" s="191"/>
      <c r="M279" s="191"/>
      <c r="N279" s="191"/>
      <c r="O279" s="191"/>
      <c r="P279" s="191"/>
      <c r="Q279" s="191"/>
      <c r="R279" s="191"/>
      <c r="S279" s="191"/>
      <c r="T279" s="191"/>
      <c r="U279" s="191"/>
      <c r="V279" s="191"/>
      <c r="W279" s="191"/>
      <c r="X279" s="191"/>
      <c r="Y279" s="191"/>
      <c r="Z279" s="191"/>
      <c r="AA279" s="191"/>
      <c r="AB279" s="191"/>
      <c r="AC279" s="191"/>
      <c r="AD279" s="191"/>
      <c r="AE279" s="191"/>
      <c r="AF279" s="191"/>
      <c r="AG279" s="191"/>
      <c r="AH279" s="191"/>
      <c r="AI279" s="191"/>
      <c r="AJ279" s="191"/>
      <c r="AK279" s="191"/>
    </row>
    <row r="280" spans="1:37" x14ac:dyDescent="0.2">
      <c r="A280" s="191"/>
      <c r="B280" s="191"/>
      <c r="C280" s="191"/>
      <c r="D280" s="191"/>
      <c r="E280" s="191"/>
      <c r="F280" s="191"/>
      <c r="G280" s="191"/>
      <c r="H280" s="191"/>
      <c r="I280" s="191"/>
      <c r="J280" s="191"/>
      <c r="K280" s="191"/>
      <c r="L280" s="191"/>
      <c r="M280" s="191"/>
      <c r="N280" s="191"/>
      <c r="O280" s="191"/>
      <c r="P280" s="191"/>
      <c r="Q280" s="191"/>
      <c r="R280" s="191"/>
      <c r="S280" s="191"/>
      <c r="T280" s="191"/>
      <c r="U280" s="191"/>
      <c r="V280" s="191"/>
      <c r="W280" s="191"/>
      <c r="X280" s="191"/>
      <c r="Y280" s="191"/>
      <c r="Z280" s="191"/>
      <c r="AA280" s="191"/>
      <c r="AB280" s="191"/>
      <c r="AC280" s="191"/>
      <c r="AD280" s="191"/>
      <c r="AE280" s="191"/>
      <c r="AF280" s="191"/>
      <c r="AG280" s="191"/>
      <c r="AH280" s="191"/>
      <c r="AI280" s="191"/>
      <c r="AJ280" s="191"/>
      <c r="AK280" s="191"/>
    </row>
    <row r="281" spans="1:37" x14ac:dyDescent="0.2">
      <c r="A281" s="191"/>
      <c r="B281" s="191"/>
      <c r="C281" s="191"/>
      <c r="D281" s="191"/>
      <c r="E281" s="191"/>
      <c r="F281" s="191"/>
      <c r="G281" s="191"/>
      <c r="H281" s="191"/>
      <c r="I281" s="191"/>
      <c r="J281" s="191"/>
      <c r="K281" s="191"/>
      <c r="L281" s="191"/>
      <c r="M281" s="191"/>
      <c r="N281" s="191"/>
      <c r="O281" s="191"/>
      <c r="P281" s="191"/>
      <c r="Q281" s="191"/>
      <c r="R281" s="191"/>
      <c r="S281" s="191"/>
      <c r="T281" s="191"/>
      <c r="U281" s="191"/>
      <c r="V281" s="191"/>
      <c r="W281" s="191"/>
      <c r="X281" s="191"/>
      <c r="Y281" s="191"/>
      <c r="Z281" s="191"/>
      <c r="AA281" s="191"/>
      <c r="AB281" s="191"/>
      <c r="AC281" s="191"/>
      <c r="AD281" s="191"/>
      <c r="AE281" s="191"/>
      <c r="AF281" s="191"/>
      <c r="AG281" s="191"/>
      <c r="AH281" s="191"/>
      <c r="AI281" s="191"/>
      <c r="AJ281" s="191"/>
      <c r="AK281" s="191"/>
    </row>
    <row r="282" spans="1:37" x14ac:dyDescent="0.2">
      <c r="A282" s="191"/>
      <c r="B282" s="191"/>
      <c r="C282" s="191"/>
      <c r="D282" s="191"/>
      <c r="E282" s="191"/>
      <c r="F282" s="191"/>
      <c r="G282" s="191"/>
      <c r="H282" s="191"/>
      <c r="I282" s="191"/>
      <c r="J282" s="191"/>
      <c r="K282" s="191"/>
      <c r="L282" s="191"/>
      <c r="M282" s="191"/>
      <c r="N282" s="191"/>
      <c r="O282" s="191"/>
      <c r="P282" s="191"/>
      <c r="Q282" s="191"/>
      <c r="R282" s="191"/>
      <c r="S282" s="191"/>
      <c r="T282" s="191"/>
      <c r="U282" s="191"/>
      <c r="V282" s="191"/>
      <c r="W282" s="191"/>
      <c r="X282" s="191"/>
      <c r="Y282" s="191"/>
      <c r="Z282" s="191"/>
      <c r="AA282" s="191"/>
      <c r="AB282" s="191"/>
      <c r="AC282" s="191"/>
      <c r="AD282" s="191"/>
      <c r="AE282" s="191"/>
      <c r="AF282" s="191"/>
      <c r="AG282" s="191"/>
      <c r="AH282" s="191"/>
      <c r="AI282" s="191"/>
      <c r="AJ282" s="191"/>
      <c r="AK282" s="191"/>
    </row>
    <row r="283" spans="1:37" x14ac:dyDescent="0.2">
      <c r="A283" s="191"/>
      <c r="B283" s="191"/>
      <c r="C283" s="191"/>
      <c r="D283" s="191"/>
      <c r="E283" s="191"/>
      <c r="F283" s="191"/>
      <c r="G283" s="191"/>
      <c r="H283" s="191"/>
      <c r="I283" s="191"/>
      <c r="J283" s="191"/>
      <c r="K283" s="191"/>
      <c r="L283" s="191"/>
      <c r="M283" s="191"/>
      <c r="N283" s="191"/>
      <c r="O283" s="191"/>
      <c r="P283" s="191"/>
      <c r="Q283" s="191"/>
      <c r="R283" s="191"/>
      <c r="S283" s="191"/>
      <c r="T283" s="191"/>
      <c r="U283" s="191"/>
      <c r="V283" s="191"/>
      <c r="W283" s="191"/>
      <c r="X283" s="191"/>
      <c r="Y283" s="191"/>
      <c r="Z283" s="191"/>
      <c r="AA283" s="191"/>
      <c r="AB283" s="191"/>
      <c r="AC283" s="191"/>
      <c r="AD283" s="191"/>
      <c r="AE283" s="191"/>
      <c r="AF283" s="191"/>
      <c r="AG283" s="191"/>
      <c r="AH283" s="191"/>
      <c r="AI283" s="191"/>
      <c r="AJ283" s="191"/>
      <c r="AK283" s="191"/>
    </row>
    <row r="284" spans="1:37" x14ac:dyDescent="0.2">
      <c r="A284" s="191"/>
      <c r="B284" s="191"/>
      <c r="C284" s="191"/>
      <c r="D284" s="191"/>
      <c r="E284" s="191"/>
      <c r="F284" s="191"/>
      <c r="G284" s="191"/>
      <c r="H284" s="191"/>
      <c r="I284" s="191"/>
      <c r="J284" s="191"/>
      <c r="K284" s="191"/>
      <c r="L284" s="191"/>
      <c r="M284" s="191"/>
      <c r="N284" s="191"/>
      <c r="O284" s="191"/>
      <c r="P284" s="191"/>
      <c r="Q284" s="191"/>
      <c r="R284" s="191"/>
      <c r="S284" s="191"/>
      <c r="T284" s="191"/>
      <c r="U284" s="191"/>
      <c r="V284" s="191"/>
      <c r="W284" s="191"/>
      <c r="X284" s="191"/>
      <c r="Y284" s="191"/>
      <c r="Z284" s="191"/>
      <c r="AA284" s="191"/>
      <c r="AB284" s="191"/>
      <c r="AC284" s="191"/>
      <c r="AD284" s="191"/>
      <c r="AE284" s="191"/>
      <c r="AF284" s="191"/>
      <c r="AG284" s="191"/>
      <c r="AH284" s="191"/>
      <c r="AI284" s="191"/>
      <c r="AJ284" s="191"/>
      <c r="AK284" s="191"/>
    </row>
    <row r="285" spans="1:37" x14ac:dyDescent="0.2">
      <c r="A285" s="191"/>
      <c r="B285" s="191"/>
      <c r="C285" s="191"/>
      <c r="D285" s="191"/>
      <c r="E285" s="191"/>
      <c r="F285" s="191"/>
      <c r="G285" s="191"/>
      <c r="H285" s="191"/>
      <c r="I285" s="191"/>
      <c r="J285" s="191"/>
      <c r="K285" s="191"/>
      <c r="L285" s="191"/>
      <c r="M285" s="191"/>
      <c r="N285" s="191"/>
      <c r="O285" s="191"/>
      <c r="P285" s="191"/>
      <c r="Q285" s="191"/>
      <c r="R285" s="191"/>
      <c r="S285" s="191"/>
      <c r="T285" s="191"/>
      <c r="U285" s="191"/>
      <c r="V285" s="191"/>
      <c r="W285" s="191"/>
      <c r="X285" s="191"/>
      <c r="Y285" s="191"/>
      <c r="Z285" s="191"/>
      <c r="AA285" s="191"/>
      <c r="AB285" s="191"/>
      <c r="AC285" s="191"/>
      <c r="AD285" s="191"/>
      <c r="AE285" s="191"/>
      <c r="AF285" s="191"/>
      <c r="AG285" s="191"/>
      <c r="AH285" s="191"/>
      <c r="AI285" s="191"/>
      <c r="AJ285" s="191"/>
      <c r="AK285" s="191"/>
    </row>
    <row r="286" spans="1:37" x14ac:dyDescent="0.2">
      <c r="A286" s="191"/>
      <c r="B286" s="191"/>
      <c r="C286" s="191"/>
      <c r="D286" s="191"/>
      <c r="E286" s="191"/>
      <c r="F286" s="191"/>
      <c r="G286" s="191"/>
      <c r="H286" s="191"/>
      <c r="I286" s="191"/>
      <c r="J286" s="191"/>
      <c r="K286" s="191"/>
      <c r="L286" s="191"/>
      <c r="M286" s="191"/>
      <c r="N286" s="191"/>
      <c r="O286" s="191"/>
      <c r="P286" s="191"/>
      <c r="Q286" s="191"/>
      <c r="R286" s="191"/>
      <c r="S286" s="191"/>
      <c r="T286" s="191"/>
      <c r="U286" s="191"/>
      <c r="V286" s="191"/>
      <c r="W286" s="191"/>
      <c r="X286" s="191"/>
      <c r="Y286" s="191"/>
      <c r="Z286" s="191"/>
      <c r="AA286" s="191"/>
      <c r="AB286" s="191"/>
      <c r="AC286" s="191"/>
      <c r="AD286" s="191"/>
      <c r="AE286" s="191"/>
      <c r="AF286" s="191"/>
      <c r="AG286" s="191"/>
      <c r="AH286" s="191"/>
      <c r="AI286" s="191"/>
      <c r="AJ286" s="191"/>
      <c r="AK286" s="191"/>
    </row>
    <row r="287" spans="1:37" x14ac:dyDescent="0.2">
      <c r="A287" s="191"/>
      <c r="B287" s="191"/>
      <c r="C287" s="191"/>
      <c r="D287" s="191"/>
      <c r="E287" s="191"/>
      <c r="F287" s="191"/>
      <c r="G287" s="191"/>
      <c r="H287" s="191"/>
      <c r="I287" s="191"/>
      <c r="J287" s="191"/>
      <c r="K287" s="191"/>
      <c r="L287" s="191"/>
      <c r="M287" s="191"/>
      <c r="N287" s="191"/>
      <c r="O287" s="191"/>
      <c r="P287" s="191"/>
      <c r="Q287" s="191"/>
      <c r="R287" s="191"/>
      <c r="S287" s="191"/>
      <c r="T287" s="191"/>
      <c r="U287" s="191"/>
      <c r="V287" s="191"/>
      <c r="W287" s="191"/>
      <c r="X287" s="191"/>
      <c r="Y287" s="191"/>
      <c r="Z287" s="191"/>
      <c r="AA287" s="191"/>
      <c r="AB287" s="191"/>
      <c r="AC287" s="191"/>
      <c r="AD287" s="191"/>
      <c r="AE287" s="191"/>
      <c r="AF287" s="191"/>
      <c r="AG287" s="191"/>
      <c r="AH287" s="191"/>
      <c r="AI287" s="191"/>
      <c r="AJ287" s="191"/>
      <c r="AK287" s="191"/>
    </row>
    <row r="288" spans="1:37" x14ac:dyDescent="0.2">
      <c r="A288" s="191"/>
      <c r="B288" s="191"/>
      <c r="C288" s="191"/>
      <c r="D288" s="191"/>
      <c r="E288" s="191"/>
      <c r="F288" s="191"/>
      <c r="G288" s="191"/>
      <c r="H288" s="191"/>
      <c r="I288" s="191"/>
      <c r="J288" s="191"/>
      <c r="K288" s="191"/>
      <c r="L288" s="191"/>
      <c r="M288" s="191"/>
      <c r="N288" s="191"/>
      <c r="O288" s="191"/>
      <c r="P288" s="191"/>
      <c r="Q288" s="191"/>
      <c r="R288" s="191"/>
      <c r="S288" s="191"/>
      <c r="T288" s="191"/>
      <c r="U288" s="191"/>
      <c r="V288" s="191"/>
      <c r="W288" s="191"/>
      <c r="X288" s="191"/>
      <c r="Y288" s="191"/>
      <c r="Z288" s="191"/>
      <c r="AA288" s="191"/>
      <c r="AB288" s="191"/>
      <c r="AC288" s="191"/>
      <c r="AD288" s="191"/>
      <c r="AE288" s="191"/>
      <c r="AF288" s="191"/>
      <c r="AG288" s="191"/>
      <c r="AH288" s="191"/>
      <c r="AI288" s="191"/>
      <c r="AJ288" s="191"/>
      <c r="AK288" s="191"/>
    </row>
    <row r="289" spans="1:37" x14ac:dyDescent="0.2">
      <c r="A289" s="191"/>
      <c r="B289" s="191"/>
      <c r="C289" s="191"/>
      <c r="D289" s="191"/>
      <c r="E289" s="191"/>
      <c r="F289" s="191"/>
      <c r="G289" s="191"/>
      <c r="H289" s="191"/>
      <c r="I289" s="191"/>
      <c r="J289" s="191"/>
      <c r="K289" s="191"/>
      <c r="L289" s="191"/>
      <c r="M289" s="191"/>
      <c r="N289" s="191"/>
      <c r="O289" s="191"/>
      <c r="P289" s="191"/>
      <c r="Q289" s="191"/>
      <c r="R289" s="191"/>
      <c r="S289" s="191"/>
      <c r="T289" s="191"/>
      <c r="U289" s="191"/>
      <c r="V289" s="191"/>
      <c r="W289" s="191"/>
      <c r="X289" s="191"/>
      <c r="Y289" s="191"/>
      <c r="Z289" s="191"/>
      <c r="AA289" s="191"/>
      <c r="AB289" s="191"/>
      <c r="AC289" s="191"/>
      <c r="AD289" s="191"/>
      <c r="AE289" s="191"/>
      <c r="AF289" s="191"/>
      <c r="AG289" s="191"/>
      <c r="AH289" s="191"/>
      <c r="AI289" s="191"/>
      <c r="AJ289" s="191"/>
      <c r="AK289" s="191"/>
    </row>
    <row r="290" spans="1:37" x14ac:dyDescent="0.2">
      <c r="A290" s="191"/>
      <c r="B290" s="191"/>
      <c r="C290" s="191"/>
      <c r="D290" s="191"/>
      <c r="E290" s="191"/>
      <c r="F290" s="191"/>
      <c r="G290" s="191"/>
      <c r="H290" s="191"/>
      <c r="I290" s="191"/>
      <c r="J290" s="191"/>
      <c r="K290" s="191"/>
      <c r="L290" s="191"/>
      <c r="M290" s="191"/>
      <c r="N290" s="191"/>
      <c r="O290" s="191"/>
      <c r="P290" s="191"/>
      <c r="Q290" s="191"/>
      <c r="R290" s="191"/>
      <c r="S290" s="191"/>
      <c r="T290" s="191"/>
      <c r="U290" s="191"/>
      <c r="V290" s="191"/>
      <c r="W290" s="191"/>
      <c r="X290" s="191"/>
      <c r="Y290" s="191"/>
      <c r="Z290" s="191"/>
      <c r="AA290" s="191"/>
      <c r="AB290" s="191"/>
      <c r="AC290" s="191"/>
      <c r="AD290" s="191"/>
      <c r="AE290" s="191"/>
      <c r="AF290" s="191"/>
      <c r="AG290" s="191"/>
      <c r="AH290" s="191"/>
      <c r="AI290" s="191"/>
      <c r="AJ290" s="191"/>
      <c r="AK290" s="191"/>
    </row>
    <row r="291" spans="1:37" x14ac:dyDescent="0.2">
      <c r="A291" s="191"/>
      <c r="B291" s="191"/>
      <c r="C291" s="191"/>
      <c r="D291" s="191"/>
      <c r="E291" s="191"/>
      <c r="F291" s="191"/>
      <c r="G291" s="191"/>
      <c r="H291" s="191"/>
      <c r="I291" s="191"/>
      <c r="J291" s="191"/>
      <c r="K291" s="191"/>
      <c r="L291" s="191"/>
      <c r="M291" s="191"/>
      <c r="N291" s="191"/>
      <c r="O291" s="191"/>
      <c r="P291" s="191"/>
      <c r="Q291" s="191"/>
      <c r="R291" s="191"/>
      <c r="S291" s="191"/>
      <c r="T291" s="191"/>
      <c r="U291" s="191"/>
      <c r="V291" s="191"/>
      <c r="W291" s="191"/>
      <c r="X291" s="191"/>
      <c r="Y291" s="191"/>
      <c r="Z291" s="191"/>
      <c r="AA291" s="191"/>
      <c r="AB291" s="191"/>
      <c r="AC291" s="191"/>
      <c r="AD291" s="191"/>
      <c r="AE291" s="191"/>
      <c r="AF291" s="191"/>
      <c r="AG291" s="191"/>
      <c r="AH291" s="191"/>
      <c r="AI291" s="191"/>
      <c r="AJ291" s="191"/>
      <c r="AK291" s="191"/>
    </row>
    <row r="292" spans="1:37" x14ac:dyDescent="0.2">
      <c r="A292" s="191"/>
      <c r="B292" s="191"/>
      <c r="C292" s="191"/>
      <c r="D292" s="191"/>
      <c r="E292" s="191"/>
      <c r="F292" s="191"/>
      <c r="G292" s="191"/>
      <c r="H292" s="191"/>
      <c r="I292" s="191"/>
      <c r="J292" s="191"/>
      <c r="K292" s="191"/>
      <c r="L292" s="191"/>
      <c r="M292" s="191"/>
      <c r="N292" s="191"/>
      <c r="O292" s="191"/>
      <c r="P292" s="191"/>
      <c r="Q292" s="191"/>
      <c r="R292" s="191"/>
      <c r="S292" s="191"/>
      <c r="T292" s="191"/>
      <c r="U292" s="191"/>
      <c r="V292" s="191"/>
      <c r="W292" s="191"/>
      <c r="X292" s="191"/>
      <c r="Y292" s="191"/>
      <c r="Z292" s="191"/>
      <c r="AA292" s="191"/>
      <c r="AB292" s="191"/>
      <c r="AC292" s="191"/>
      <c r="AD292" s="191"/>
      <c r="AE292" s="191"/>
      <c r="AF292" s="191"/>
      <c r="AG292" s="191"/>
      <c r="AH292" s="191"/>
      <c r="AI292" s="191"/>
      <c r="AJ292" s="191"/>
      <c r="AK292" s="191"/>
    </row>
    <row r="293" spans="1:37" x14ac:dyDescent="0.2">
      <c r="A293" s="191"/>
      <c r="B293" s="191"/>
      <c r="C293" s="191"/>
      <c r="D293" s="191"/>
      <c r="E293" s="191"/>
      <c r="F293" s="191"/>
      <c r="G293" s="191"/>
      <c r="H293" s="191"/>
      <c r="I293" s="191"/>
      <c r="J293" s="191"/>
      <c r="K293" s="191"/>
      <c r="L293" s="191"/>
      <c r="M293" s="191"/>
      <c r="N293" s="191"/>
      <c r="O293" s="191"/>
      <c r="P293" s="191"/>
      <c r="Q293" s="191"/>
      <c r="R293" s="191"/>
      <c r="S293" s="191"/>
      <c r="T293" s="191"/>
      <c r="U293" s="191"/>
      <c r="V293" s="191"/>
      <c r="W293" s="191"/>
      <c r="X293" s="191"/>
      <c r="Y293" s="191"/>
      <c r="Z293" s="191"/>
      <c r="AA293" s="191"/>
      <c r="AB293" s="191"/>
      <c r="AC293" s="191"/>
      <c r="AD293" s="191"/>
      <c r="AE293" s="191"/>
      <c r="AF293" s="191"/>
      <c r="AG293" s="191"/>
      <c r="AH293" s="191"/>
      <c r="AI293" s="191"/>
      <c r="AJ293" s="191"/>
      <c r="AK293" s="191"/>
    </row>
    <row r="294" spans="1:37" x14ac:dyDescent="0.2">
      <c r="A294" s="191"/>
      <c r="B294" s="191"/>
      <c r="C294" s="191"/>
      <c r="D294" s="191"/>
      <c r="E294" s="191"/>
      <c r="F294" s="191"/>
      <c r="G294" s="191"/>
      <c r="H294" s="191"/>
      <c r="I294" s="191"/>
      <c r="J294" s="191"/>
      <c r="K294" s="191"/>
      <c r="L294" s="191"/>
      <c r="M294" s="191"/>
      <c r="N294" s="191"/>
      <c r="O294" s="191"/>
      <c r="P294" s="191"/>
      <c r="Q294" s="191"/>
      <c r="R294" s="191"/>
      <c r="S294" s="191"/>
      <c r="T294" s="191"/>
      <c r="U294" s="191"/>
      <c r="V294" s="191"/>
      <c r="W294" s="191"/>
      <c r="X294" s="191"/>
      <c r="Y294" s="191"/>
      <c r="Z294" s="191"/>
      <c r="AA294" s="191"/>
      <c r="AB294" s="191"/>
      <c r="AC294" s="191"/>
      <c r="AD294" s="191"/>
      <c r="AE294" s="191"/>
      <c r="AF294" s="191"/>
      <c r="AG294" s="191"/>
      <c r="AH294" s="191"/>
      <c r="AI294" s="191"/>
      <c r="AJ294" s="191"/>
      <c r="AK294" s="191"/>
    </row>
    <row r="295" spans="1:37" x14ac:dyDescent="0.2">
      <c r="A295" s="191"/>
      <c r="B295" s="191"/>
      <c r="C295" s="191"/>
      <c r="D295" s="191"/>
      <c r="E295" s="191"/>
      <c r="F295" s="191"/>
      <c r="G295" s="191"/>
      <c r="H295" s="191"/>
      <c r="I295" s="191"/>
      <c r="J295" s="191"/>
      <c r="K295" s="191"/>
      <c r="L295" s="191"/>
      <c r="M295" s="191"/>
      <c r="N295" s="191"/>
      <c r="O295" s="191"/>
      <c r="P295" s="191"/>
      <c r="Q295" s="191"/>
      <c r="R295" s="191"/>
      <c r="S295" s="191"/>
      <c r="T295" s="191"/>
      <c r="U295" s="191"/>
      <c r="V295" s="191"/>
      <c r="W295" s="191"/>
      <c r="X295" s="191"/>
      <c r="Y295" s="191"/>
      <c r="Z295" s="191"/>
      <c r="AA295" s="191"/>
      <c r="AB295" s="191"/>
      <c r="AC295" s="191"/>
      <c r="AD295" s="191"/>
      <c r="AE295" s="191"/>
      <c r="AF295" s="191"/>
      <c r="AG295" s="191"/>
      <c r="AH295" s="191"/>
      <c r="AI295" s="191"/>
      <c r="AJ295" s="191"/>
      <c r="AK295" s="191"/>
    </row>
    <row r="296" spans="1:37" x14ac:dyDescent="0.2">
      <c r="A296" s="191"/>
      <c r="B296" s="191"/>
      <c r="C296" s="191"/>
      <c r="D296" s="191"/>
      <c r="E296" s="191"/>
      <c r="F296" s="191"/>
      <c r="G296" s="191"/>
      <c r="H296" s="191"/>
      <c r="I296" s="191"/>
      <c r="J296" s="191"/>
      <c r="K296" s="191"/>
      <c r="L296" s="191"/>
      <c r="M296" s="191"/>
      <c r="N296" s="191"/>
      <c r="O296" s="191"/>
      <c r="P296" s="191"/>
      <c r="Q296" s="191"/>
      <c r="R296" s="191"/>
      <c r="S296" s="191"/>
      <c r="T296" s="191"/>
      <c r="U296" s="191"/>
      <c r="V296" s="191"/>
      <c r="W296" s="191"/>
      <c r="X296" s="191"/>
      <c r="Y296" s="191"/>
      <c r="Z296" s="191"/>
      <c r="AA296" s="191"/>
      <c r="AB296" s="191"/>
      <c r="AC296" s="191"/>
      <c r="AD296" s="191"/>
      <c r="AE296" s="191"/>
      <c r="AF296" s="191"/>
      <c r="AG296" s="191"/>
      <c r="AH296" s="191"/>
      <c r="AI296" s="191"/>
      <c r="AJ296" s="191"/>
      <c r="AK296" s="191"/>
    </row>
    <row r="297" spans="1:37" x14ac:dyDescent="0.2">
      <c r="A297" s="191"/>
      <c r="B297" s="191"/>
      <c r="C297" s="191"/>
      <c r="D297" s="191"/>
      <c r="E297" s="191"/>
      <c r="F297" s="191"/>
      <c r="G297" s="191"/>
      <c r="H297" s="191"/>
      <c r="I297" s="191"/>
      <c r="J297" s="191"/>
      <c r="K297" s="191"/>
      <c r="L297" s="191"/>
      <c r="M297" s="191"/>
      <c r="N297" s="191"/>
      <c r="O297" s="191"/>
      <c r="P297" s="191"/>
      <c r="Q297" s="191"/>
      <c r="R297" s="191"/>
      <c r="S297" s="191"/>
      <c r="T297" s="191"/>
      <c r="U297" s="191"/>
      <c r="V297" s="191"/>
      <c r="W297" s="191"/>
      <c r="X297" s="191"/>
      <c r="Y297" s="191"/>
      <c r="Z297" s="191"/>
      <c r="AA297" s="191"/>
      <c r="AB297" s="191"/>
      <c r="AC297" s="191"/>
      <c r="AD297" s="191"/>
      <c r="AE297" s="191"/>
      <c r="AF297" s="191"/>
      <c r="AG297" s="191"/>
      <c r="AH297" s="191"/>
      <c r="AI297" s="191"/>
      <c r="AJ297" s="191"/>
      <c r="AK297" s="191"/>
    </row>
    <row r="298" spans="1:37" x14ac:dyDescent="0.2">
      <c r="A298" s="191"/>
      <c r="B298" s="191"/>
      <c r="C298" s="191"/>
      <c r="D298" s="191"/>
      <c r="E298" s="191"/>
      <c r="F298" s="191"/>
      <c r="G298" s="191"/>
      <c r="H298" s="191"/>
      <c r="I298" s="191"/>
      <c r="J298" s="191"/>
      <c r="K298" s="191"/>
      <c r="L298" s="191"/>
      <c r="M298" s="191"/>
      <c r="N298" s="191"/>
      <c r="O298" s="191"/>
      <c r="P298" s="191"/>
      <c r="Q298" s="191"/>
      <c r="R298" s="191"/>
      <c r="S298" s="191"/>
      <c r="T298" s="191"/>
      <c r="U298" s="191"/>
      <c r="V298" s="191"/>
      <c r="W298" s="191"/>
      <c r="X298" s="191"/>
      <c r="Y298" s="191"/>
      <c r="Z298" s="191"/>
      <c r="AA298" s="191"/>
      <c r="AB298" s="191"/>
      <c r="AC298" s="191"/>
      <c r="AD298" s="191"/>
      <c r="AE298" s="191"/>
      <c r="AF298" s="191"/>
      <c r="AG298" s="191"/>
      <c r="AH298" s="191"/>
      <c r="AI298" s="191"/>
      <c r="AJ298" s="191"/>
      <c r="AK298" s="191"/>
    </row>
    <row r="299" spans="1:37" x14ac:dyDescent="0.2">
      <c r="A299" s="191"/>
      <c r="B299" s="191"/>
      <c r="C299" s="191"/>
      <c r="D299" s="191"/>
      <c r="E299" s="191"/>
      <c r="F299" s="191"/>
      <c r="G299" s="191"/>
      <c r="H299" s="191"/>
      <c r="I299" s="191"/>
      <c r="J299" s="191"/>
      <c r="K299" s="191"/>
      <c r="L299" s="191"/>
      <c r="M299" s="191"/>
      <c r="N299" s="191"/>
      <c r="O299" s="191"/>
      <c r="P299" s="191"/>
      <c r="Q299" s="191"/>
      <c r="R299" s="191"/>
      <c r="S299" s="191"/>
      <c r="T299" s="191"/>
      <c r="U299" s="191"/>
      <c r="V299" s="191"/>
      <c r="W299" s="191"/>
      <c r="X299" s="191"/>
      <c r="Y299" s="191"/>
      <c r="Z299" s="191"/>
      <c r="AA299" s="191"/>
      <c r="AB299" s="191"/>
      <c r="AC299" s="191"/>
      <c r="AD299" s="191"/>
      <c r="AE299" s="191"/>
      <c r="AF299" s="191"/>
      <c r="AG299" s="191"/>
      <c r="AH299" s="191"/>
      <c r="AI299" s="191"/>
      <c r="AJ299" s="191"/>
      <c r="AK299" s="191"/>
    </row>
    <row r="300" spans="1:37" x14ac:dyDescent="0.2">
      <c r="A300" s="191"/>
      <c r="B300" s="191"/>
      <c r="C300" s="191"/>
      <c r="D300" s="191"/>
      <c r="E300" s="191"/>
      <c r="F300" s="191"/>
      <c r="G300" s="191"/>
      <c r="H300" s="191"/>
      <c r="I300" s="191"/>
      <c r="J300" s="191"/>
      <c r="K300" s="191"/>
      <c r="L300" s="191"/>
      <c r="M300" s="191"/>
      <c r="N300" s="191"/>
      <c r="O300" s="191"/>
      <c r="P300" s="191"/>
      <c r="Q300" s="191"/>
      <c r="R300" s="191"/>
      <c r="S300" s="191"/>
      <c r="T300" s="191"/>
      <c r="U300" s="191"/>
      <c r="V300" s="191"/>
      <c r="W300" s="191"/>
      <c r="X300" s="191"/>
      <c r="Y300" s="191"/>
      <c r="Z300" s="191"/>
      <c r="AA300" s="191"/>
      <c r="AB300" s="191"/>
      <c r="AC300" s="191"/>
      <c r="AD300" s="191"/>
      <c r="AE300" s="191"/>
      <c r="AF300" s="191"/>
      <c r="AG300" s="191"/>
      <c r="AH300" s="191"/>
      <c r="AI300" s="191"/>
      <c r="AJ300" s="191"/>
      <c r="AK300" s="191"/>
    </row>
    <row r="301" spans="1:37" x14ac:dyDescent="0.2">
      <c r="A301" s="191"/>
      <c r="B301" s="191"/>
      <c r="C301" s="191"/>
      <c r="D301" s="191"/>
      <c r="E301" s="191"/>
      <c r="F301" s="191"/>
      <c r="G301" s="191"/>
      <c r="H301" s="191"/>
      <c r="I301" s="191"/>
      <c r="J301" s="191"/>
      <c r="K301" s="191"/>
      <c r="L301" s="191"/>
      <c r="M301" s="191"/>
      <c r="N301" s="191"/>
      <c r="O301" s="191"/>
      <c r="P301" s="191"/>
      <c r="Q301" s="191"/>
      <c r="R301" s="191"/>
      <c r="S301" s="191"/>
      <c r="T301" s="191"/>
      <c r="U301" s="191"/>
      <c r="V301" s="191"/>
      <c r="W301" s="191"/>
      <c r="X301" s="191"/>
      <c r="Y301" s="191"/>
      <c r="Z301" s="191"/>
      <c r="AA301" s="191"/>
      <c r="AB301" s="191"/>
      <c r="AC301" s="191"/>
      <c r="AD301" s="191"/>
      <c r="AE301" s="191"/>
      <c r="AF301" s="191"/>
      <c r="AG301" s="191"/>
      <c r="AH301" s="191"/>
      <c r="AI301" s="191"/>
      <c r="AJ301" s="191"/>
      <c r="AK301" s="191"/>
    </row>
    <row r="302" spans="1:37" x14ac:dyDescent="0.2">
      <c r="A302" s="191"/>
      <c r="B302" s="191"/>
      <c r="C302" s="191"/>
      <c r="D302" s="191"/>
      <c r="E302" s="191"/>
      <c r="F302" s="191"/>
      <c r="G302" s="191"/>
      <c r="H302" s="191"/>
      <c r="I302" s="191"/>
      <c r="J302" s="191"/>
      <c r="K302" s="191"/>
      <c r="L302" s="191"/>
      <c r="M302" s="191"/>
      <c r="N302" s="191"/>
      <c r="O302" s="191"/>
      <c r="P302" s="191"/>
      <c r="Q302" s="191"/>
      <c r="R302" s="191"/>
      <c r="S302" s="191"/>
      <c r="T302" s="191"/>
      <c r="U302" s="191"/>
      <c r="V302" s="191"/>
      <c r="W302" s="191"/>
      <c r="X302" s="191"/>
      <c r="Y302" s="191"/>
      <c r="Z302" s="191"/>
      <c r="AA302" s="191"/>
      <c r="AB302" s="191"/>
      <c r="AC302" s="191"/>
      <c r="AD302" s="191"/>
      <c r="AE302" s="191"/>
      <c r="AF302" s="191"/>
      <c r="AG302" s="191"/>
      <c r="AH302" s="191"/>
      <c r="AI302" s="191"/>
      <c r="AJ302" s="191"/>
      <c r="AK302" s="191"/>
    </row>
    <row r="303" spans="1:37" x14ac:dyDescent="0.2">
      <c r="A303" s="191"/>
      <c r="B303" s="191"/>
      <c r="C303" s="191"/>
      <c r="D303" s="191"/>
      <c r="E303" s="191"/>
      <c r="F303" s="191"/>
      <c r="G303" s="191"/>
      <c r="H303" s="191"/>
      <c r="I303" s="191"/>
      <c r="J303" s="191"/>
      <c r="K303" s="191"/>
      <c r="L303" s="191"/>
      <c r="M303" s="191"/>
      <c r="N303" s="191"/>
      <c r="O303" s="191"/>
      <c r="P303" s="191"/>
      <c r="Q303" s="191"/>
      <c r="R303" s="191"/>
      <c r="S303" s="191"/>
      <c r="T303" s="191"/>
      <c r="U303" s="191"/>
      <c r="V303" s="191"/>
      <c r="W303" s="191"/>
      <c r="X303" s="191"/>
      <c r="Y303" s="191"/>
      <c r="Z303" s="191"/>
      <c r="AA303" s="191"/>
      <c r="AB303" s="191"/>
      <c r="AC303" s="191"/>
      <c r="AD303" s="191"/>
      <c r="AE303" s="191"/>
      <c r="AF303" s="191"/>
      <c r="AG303" s="191"/>
      <c r="AH303" s="191"/>
      <c r="AI303" s="191"/>
      <c r="AJ303" s="191"/>
      <c r="AK303" s="191"/>
    </row>
    <row r="304" spans="1:37" x14ac:dyDescent="0.2">
      <c r="A304" s="191"/>
      <c r="B304" s="191"/>
      <c r="C304" s="191"/>
      <c r="D304" s="191"/>
      <c r="E304" s="191"/>
      <c r="F304" s="191"/>
      <c r="G304" s="191"/>
      <c r="H304" s="191"/>
      <c r="I304" s="191"/>
      <c r="J304" s="191"/>
      <c r="K304" s="191"/>
      <c r="L304" s="191"/>
      <c r="M304" s="191"/>
      <c r="N304" s="191"/>
      <c r="O304" s="191"/>
      <c r="P304" s="191"/>
      <c r="Q304" s="191"/>
      <c r="R304" s="191"/>
      <c r="S304" s="191"/>
      <c r="T304" s="191"/>
      <c r="U304" s="191"/>
      <c r="V304" s="191"/>
      <c r="W304" s="191"/>
      <c r="X304" s="191"/>
      <c r="Y304" s="191"/>
      <c r="Z304" s="191"/>
      <c r="AA304" s="191"/>
      <c r="AB304" s="191"/>
      <c r="AC304" s="191"/>
      <c r="AD304" s="191"/>
      <c r="AE304" s="191"/>
      <c r="AF304" s="191"/>
      <c r="AG304" s="191"/>
      <c r="AH304" s="191"/>
      <c r="AI304" s="191"/>
      <c r="AJ304" s="191"/>
      <c r="AK304" s="191"/>
    </row>
    <row r="305" spans="1:37" x14ac:dyDescent="0.2">
      <c r="A305" s="191"/>
      <c r="B305" s="191"/>
      <c r="C305" s="191"/>
      <c r="D305" s="191"/>
      <c r="E305" s="191"/>
      <c r="F305" s="191"/>
      <c r="G305" s="191"/>
      <c r="H305" s="191"/>
      <c r="I305" s="191"/>
      <c r="J305" s="191"/>
      <c r="K305" s="191"/>
      <c r="L305" s="191"/>
      <c r="M305" s="191"/>
      <c r="N305" s="191"/>
      <c r="O305" s="191"/>
      <c r="P305" s="191"/>
      <c r="Q305" s="191"/>
      <c r="R305" s="191"/>
      <c r="S305" s="191"/>
      <c r="T305" s="191"/>
      <c r="U305" s="191"/>
      <c r="V305" s="191"/>
      <c r="W305" s="191"/>
      <c r="X305" s="191"/>
      <c r="Y305" s="191"/>
      <c r="Z305" s="191"/>
      <c r="AA305" s="191"/>
      <c r="AB305" s="191"/>
      <c r="AC305" s="191"/>
      <c r="AD305" s="191"/>
      <c r="AE305" s="191"/>
      <c r="AF305" s="191"/>
      <c r="AG305" s="191"/>
      <c r="AH305" s="191"/>
      <c r="AI305" s="191"/>
      <c r="AJ305" s="191"/>
      <c r="AK305" s="191"/>
    </row>
    <row r="306" spans="1:37" x14ac:dyDescent="0.2">
      <c r="A306" s="191"/>
      <c r="B306" s="191"/>
      <c r="C306" s="191"/>
      <c r="D306" s="191"/>
      <c r="E306" s="191"/>
      <c r="F306" s="191"/>
      <c r="G306" s="191"/>
      <c r="H306" s="191"/>
      <c r="I306" s="191"/>
      <c r="J306" s="191"/>
      <c r="K306" s="191"/>
      <c r="L306" s="191"/>
      <c r="M306" s="191"/>
      <c r="N306" s="191"/>
      <c r="O306" s="191"/>
      <c r="P306" s="191"/>
      <c r="Q306" s="191"/>
      <c r="R306" s="191"/>
      <c r="S306" s="191"/>
      <c r="T306" s="191"/>
      <c r="U306" s="191"/>
      <c r="V306" s="191"/>
      <c r="W306" s="191"/>
      <c r="X306" s="191"/>
      <c r="Y306" s="191"/>
      <c r="Z306" s="191"/>
      <c r="AA306" s="191"/>
      <c r="AB306" s="191"/>
      <c r="AC306" s="191"/>
      <c r="AD306" s="191"/>
      <c r="AE306" s="191"/>
      <c r="AF306" s="191"/>
      <c r="AG306" s="191"/>
      <c r="AH306" s="191"/>
      <c r="AI306" s="191"/>
      <c r="AJ306" s="191"/>
      <c r="AK306" s="191"/>
    </row>
    <row r="307" spans="1:37" x14ac:dyDescent="0.2">
      <c r="A307" s="191"/>
      <c r="B307" s="191"/>
      <c r="C307" s="191"/>
      <c r="D307" s="191"/>
      <c r="E307" s="191"/>
      <c r="F307" s="191"/>
      <c r="G307" s="191"/>
      <c r="H307" s="191"/>
      <c r="I307" s="191"/>
      <c r="J307" s="191"/>
      <c r="K307" s="191"/>
      <c r="L307" s="191"/>
      <c r="M307" s="191"/>
      <c r="N307" s="191"/>
      <c r="O307" s="191"/>
      <c r="P307" s="191"/>
      <c r="Q307" s="191"/>
      <c r="R307" s="191"/>
      <c r="S307" s="191"/>
      <c r="T307" s="191"/>
      <c r="U307" s="191"/>
      <c r="V307" s="191"/>
      <c r="W307" s="191"/>
      <c r="X307" s="191"/>
      <c r="Y307" s="191"/>
      <c r="Z307" s="191"/>
      <c r="AA307" s="191"/>
      <c r="AB307" s="191"/>
      <c r="AC307" s="191"/>
      <c r="AD307" s="191"/>
      <c r="AE307" s="191"/>
      <c r="AF307" s="191"/>
      <c r="AG307" s="191"/>
      <c r="AH307" s="191"/>
      <c r="AI307" s="191"/>
      <c r="AJ307" s="191"/>
      <c r="AK307" s="191"/>
    </row>
    <row r="308" spans="1:37" x14ac:dyDescent="0.2">
      <c r="A308" s="191"/>
      <c r="B308" s="191"/>
      <c r="C308" s="191"/>
      <c r="D308" s="191"/>
      <c r="E308" s="191"/>
      <c r="F308" s="191"/>
      <c r="G308" s="191"/>
      <c r="H308" s="191"/>
      <c r="I308" s="191"/>
      <c r="J308" s="191"/>
      <c r="K308" s="191"/>
      <c r="L308" s="191"/>
      <c r="M308" s="191"/>
      <c r="N308" s="191"/>
      <c r="O308" s="191"/>
      <c r="P308" s="191"/>
      <c r="Q308" s="191"/>
      <c r="R308" s="191"/>
      <c r="S308" s="191"/>
      <c r="T308" s="191"/>
      <c r="U308" s="191"/>
      <c r="V308" s="191"/>
      <c r="W308" s="191"/>
      <c r="X308" s="191"/>
      <c r="Y308" s="191"/>
      <c r="Z308" s="191"/>
      <c r="AA308" s="191"/>
      <c r="AB308" s="191"/>
      <c r="AC308" s="191"/>
      <c r="AD308" s="191"/>
      <c r="AE308" s="191"/>
      <c r="AF308" s="191"/>
      <c r="AG308" s="191"/>
      <c r="AH308" s="191"/>
      <c r="AI308" s="191"/>
      <c r="AJ308" s="191"/>
      <c r="AK308" s="191"/>
    </row>
    <row r="309" spans="1:37" x14ac:dyDescent="0.2">
      <c r="A309" s="191"/>
      <c r="B309" s="191"/>
      <c r="C309" s="191"/>
      <c r="D309" s="191"/>
      <c r="E309" s="191"/>
      <c r="F309" s="191"/>
      <c r="G309" s="191"/>
      <c r="H309" s="191"/>
      <c r="I309" s="191"/>
      <c r="J309" s="191"/>
      <c r="K309" s="191"/>
      <c r="L309" s="191"/>
      <c r="M309" s="191"/>
      <c r="N309" s="191"/>
      <c r="O309" s="191"/>
      <c r="P309" s="191"/>
      <c r="Q309" s="191"/>
      <c r="R309" s="191"/>
      <c r="S309" s="191"/>
      <c r="T309" s="191"/>
      <c r="U309" s="191"/>
      <c r="V309" s="191"/>
      <c r="W309" s="191"/>
      <c r="X309" s="191"/>
      <c r="Y309" s="191"/>
      <c r="Z309" s="191"/>
      <c r="AA309" s="191"/>
      <c r="AB309" s="191"/>
      <c r="AC309" s="191"/>
      <c r="AD309" s="191"/>
      <c r="AE309" s="191"/>
      <c r="AF309" s="191"/>
      <c r="AG309" s="191"/>
      <c r="AH309" s="191"/>
      <c r="AI309" s="191"/>
      <c r="AJ309" s="191"/>
      <c r="AK309" s="191"/>
    </row>
    <row r="310" spans="1:37" x14ac:dyDescent="0.2">
      <c r="A310" s="191"/>
      <c r="B310" s="191"/>
      <c r="C310" s="191"/>
      <c r="D310" s="191"/>
      <c r="E310" s="191"/>
      <c r="F310" s="191"/>
      <c r="G310" s="191"/>
      <c r="H310" s="191"/>
      <c r="I310" s="191"/>
      <c r="J310" s="191"/>
      <c r="K310" s="191"/>
      <c r="L310" s="191"/>
      <c r="M310" s="191"/>
      <c r="N310" s="191"/>
      <c r="O310" s="191"/>
      <c r="P310" s="191"/>
      <c r="Q310" s="191"/>
      <c r="R310" s="191"/>
      <c r="S310" s="191"/>
      <c r="T310" s="191"/>
      <c r="U310" s="191"/>
      <c r="V310" s="191"/>
      <c r="W310" s="191"/>
      <c r="X310" s="191"/>
      <c r="Y310" s="191"/>
      <c r="Z310" s="191"/>
      <c r="AA310" s="191"/>
      <c r="AB310" s="191"/>
      <c r="AC310" s="191"/>
      <c r="AD310" s="191"/>
      <c r="AE310" s="191"/>
      <c r="AF310" s="191"/>
      <c r="AG310" s="191"/>
      <c r="AH310" s="191"/>
      <c r="AI310" s="191"/>
      <c r="AJ310" s="191"/>
      <c r="AK310" s="191"/>
    </row>
    <row r="311" spans="1:37" x14ac:dyDescent="0.2">
      <c r="A311" s="191"/>
      <c r="B311" s="191"/>
      <c r="C311" s="191"/>
      <c r="D311" s="191"/>
      <c r="E311" s="191"/>
      <c r="F311" s="191"/>
      <c r="G311" s="191"/>
      <c r="H311" s="191"/>
      <c r="I311" s="191"/>
      <c r="J311" s="191"/>
      <c r="K311" s="191"/>
      <c r="L311" s="191"/>
      <c r="M311" s="191"/>
      <c r="N311" s="191"/>
      <c r="O311" s="191"/>
      <c r="P311" s="191"/>
      <c r="Q311" s="191"/>
      <c r="R311" s="191"/>
      <c r="S311" s="191"/>
      <c r="T311" s="191"/>
      <c r="U311" s="191"/>
      <c r="V311" s="191"/>
      <c r="W311" s="191"/>
      <c r="X311" s="191"/>
      <c r="Y311" s="191"/>
      <c r="Z311" s="191"/>
      <c r="AA311" s="191"/>
      <c r="AB311" s="191"/>
      <c r="AC311" s="191"/>
      <c r="AD311" s="191"/>
      <c r="AE311" s="191"/>
      <c r="AF311" s="191"/>
      <c r="AG311" s="191"/>
      <c r="AH311" s="191"/>
      <c r="AI311" s="191"/>
      <c r="AJ311" s="191"/>
      <c r="AK311" s="191"/>
    </row>
    <row r="312" spans="1:37" x14ac:dyDescent="0.2">
      <c r="A312" s="191"/>
      <c r="B312" s="191"/>
      <c r="C312" s="191"/>
      <c r="D312" s="191"/>
      <c r="E312" s="191"/>
      <c r="F312" s="191"/>
      <c r="G312" s="191"/>
      <c r="H312" s="191"/>
      <c r="I312" s="191"/>
      <c r="J312" s="191"/>
      <c r="K312" s="191"/>
      <c r="L312" s="191"/>
      <c r="M312" s="191"/>
      <c r="N312" s="191"/>
      <c r="O312" s="191"/>
      <c r="P312" s="191"/>
      <c r="Q312" s="191"/>
      <c r="R312" s="191"/>
      <c r="S312" s="191"/>
      <c r="T312" s="191"/>
      <c r="U312" s="191"/>
      <c r="V312" s="191"/>
      <c r="W312" s="191"/>
      <c r="X312" s="191"/>
      <c r="Y312" s="191"/>
      <c r="Z312" s="191"/>
      <c r="AA312" s="191"/>
      <c r="AB312" s="191"/>
      <c r="AC312" s="191"/>
      <c r="AD312" s="191"/>
      <c r="AE312" s="191"/>
      <c r="AF312" s="191"/>
      <c r="AG312" s="191"/>
      <c r="AH312" s="191"/>
      <c r="AI312" s="191"/>
      <c r="AJ312" s="191"/>
      <c r="AK312" s="191"/>
    </row>
    <row r="313" spans="1:37" x14ac:dyDescent="0.2">
      <c r="A313" s="191"/>
      <c r="B313" s="191"/>
      <c r="C313" s="191"/>
      <c r="D313" s="191"/>
      <c r="E313" s="191"/>
      <c r="F313" s="191"/>
      <c r="G313" s="191"/>
      <c r="H313" s="191"/>
      <c r="I313" s="191"/>
      <c r="J313" s="191"/>
      <c r="K313" s="191"/>
      <c r="L313" s="191"/>
      <c r="M313" s="191"/>
      <c r="N313" s="191"/>
      <c r="O313" s="191"/>
      <c r="P313" s="191"/>
      <c r="Q313" s="191"/>
      <c r="R313" s="191"/>
      <c r="S313" s="191"/>
      <c r="T313" s="191"/>
      <c r="U313" s="191"/>
      <c r="V313" s="191"/>
      <c r="W313" s="191"/>
      <c r="X313" s="191"/>
      <c r="Y313" s="191"/>
      <c r="Z313" s="191"/>
      <c r="AA313" s="191"/>
      <c r="AB313" s="191"/>
      <c r="AC313" s="191"/>
      <c r="AD313" s="191"/>
      <c r="AE313" s="191"/>
      <c r="AF313" s="191"/>
      <c r="AG313" s="191"/>
      <c r="AH313" s="191"/>
      <c r="AI313" s="191"/>
      <c r="AJ313" s="191"/>
      <c r="AK313" s="191"/>
    </row>
    <row r="314" spans="1:37" x14ac:dyDescent="0.2">
      <c r="A314" s="191"/>
      <c r="B314" s="191"/>
      <c r="C314" s="191"/>
      <c r="D314" s="191"/>
      <c r="E314" s="191"/>
      <c r="F314" s="191"/>
      <c r="G314" s="191"/>
      <c r="H314" s="191"/>
      <c r="I314" s="191"/>
      <c r="J314" s="191"/>
      <c r="K314" s="191"/>
      <c r="L314" s="191"/>
      <c r="M314" s="191"/>
      <c r="N314" s="191"/>
      <c r="O314" s="191"/>
      <c r="P314" s="191"/>
      <c r="Q314" s="191"/>
      <c r="R314" s="191"/>
      <c r="S314" s="191"/>
      <c r="T314" s="191"/>
      <c r="U314" s="191"/>
      <c r="V314" s="191"/>
      <c r="W314" s="191"/>
      <c r="X314" s="191"/>
      <c r="Y314" s="191"/>
      <c r="Z314" s="191"/>
      <c r="AA314" s="191"/>
      <c r="AB314" s="191"/>
      <c r="AC314" s="191"/>
      <c r="AD314" s="191"/>
      <c r="AE314" s="191"/>
      <c r="AF314" s="191"/>
      <c r="AG314" s="191"/>
      <c r="AH314" s="191"/>
      <c r="AI314" s="191"/>
      <c r="AJ314" s="191"/>
      <c r="AK314" s="191"/>
    </row>
    <row r="315" spans="1:37" x14ac:dyDescent="0.2">
      <c r="A315" s="191"/>
      <c r="B315" s="191"/>
      <c r="C315" s="191"/>
      <c r="D315" s="191"/>
      <c r="E315" s="191"/>
      <c r="F315" s="191"/>
      <c r="G315" s="191"/>
      <c r="H315" s="191"/>
      <c r="I315" s="191"/>
      <c r="J315" s="191"/>
      <c r="K315" s="191"/>
      <c r="L315" s="191"/>
      <c r="M315" s="191"/>
      <c r="N315" s="191"/>
      <c r="O315" s="191"/>
      <c r="P315" s="191"/>
      <c r="Q315" s="191"/>
      <c r="R315" s="191"/>
      <c r="S315" s="191"/>
      <c r="T315" s="191"/>
      <c r="U315" s="191"/>
      <c r="V315" s="191"/>
      <c r="W315" s="191"/>
      <c r="X315" s="191"/>
      <c r="Y315" s="191"/>
      <c r="Z315" s="191"/>
      <c r="AA315" s="191"/>
      <c r="AB315" s="191"/>
      <c r="AC315" s="191"/>
      <c r="AD315" s="191"/>
      <c r="AE315" s="191"/>
      <c r="AF315" s="191"/>
      <c r="AG315" s="191"/>
      <c r="AH315" s="191"/>
      <c r="AI315" s="191"/>
      <c r="AJ315" s="191"/>
      <c r="AK315" s="191"/>
    </row>
    <row r="316" spans="1:37" x14ac:dyDescent="0.2">
      <c r="A316" s="191"/>
      <c r="B316" s="191"/>
      <c r="C316" s="191"/>
      <c r="D316" s="191"/>
      <c r="E316" s="191"/>
      <c r="F316" s="191"/>
      <c r="G316" s="191"/>
      <c r="H316" s="191"/>
      <c r="I316" s="191"/>
      <c r="J316" s="191"/>
      <c r="K316" s="191"/>
      <c r="L316" s="191"/>
      <c r="M316" s="191"/>
      <c r="N316" s="191"/>
      <c r="O316" s="191"/>
      <c r="P316" s="191"/>
      <c r="Q316" s="191"/>
      <c r="R316" s="191"/>
      <c r="S316" s="191"/>
      <c r="T316" s="191"/>
      <c r="U316" s="191"/>
      <c r="V316" s="191"/>
      <c r="W316" s="191"/>
      <c r="X316" s="191"/>
      <c r="Y316" s="191"/>
      <c r="Z316" s="191"/>
      <c r="AA316" s="191"/>
      <c r="AB316" s="191"/>
      <c r="AC316" s="191"/>
      <c r="AD316" s="191"/>
      <c r="AE316" s="191"/>
      <c r="AF316" s="191"/>
      <c r="AG316" s="191"/>
      <c r="AH316" s="191"/>
      <c r="AI316" s="191"/>
      <c r="AJ316" s="191"/>
      <c r="AK316" s="191"/>
    </row>
    <row r="317" spans="1:37" x14ac:dyDescent="0.2">
      <c r="A317" s="191"/>
      <c r="B317" s="191"/>
      <c r="C317" s="191"/>
      <c r="D317" s="191"/>
      <c r="E317" s="191"/>
      <c r="F317" s="191"/>
      <c r="G317" s="191"/>
      <c r="H317" s="191"/>
      <c r="I317" s="191"/>
      <c r="J317" s="191"/>
      <c r="K317" s="191"/>
      <c r="L317" s="191"/>
      <c r="M317" s="191"/>
      <c r="N317" s="191"/>
      <c r="O317" s="191"/>
      <c r="P317" s="191"/>
      <c r="Q317" s="191"/>
      <c r="R317" s="191"/>
      <c r="S317" s="191"/>
      <c r="T317" s="191"/>
      <c r="U317" s="191"/>
      <c r="V317" s="191"/>
      <c r="W317" s="191"/>
      <c r="X317" s="191"/>
      <c r="Y317" s="191"/>
      <c r="Z317" s="191"/>
      <c r="AA317" s="191"/>
      <c r="AB317" s="191"/>
      <c r="AC317" s="191"/>
      <c r="AD317" s="191"/>
      <c r="AE317" s="191"/>
      <c r="AF317" s="191"/>
      <c r="AG317" s="191"/>
      <c r="AH317" s="191"/>
      <c r="AI317" s="191"/>
      <c r="AJ317" s="191"/>
      <c r="AK317" s="191"/>
    </row>
    <row r="318" spans="1:37" x14ac:dyDescent="0.2">
      <c r="A318" s="191"/>
      <c r="B318" s="191"/>
      <c r="C318" s="191"/>
      <c r="D318" s="191"/>
      <c r="E318" s="191"/>
      <c r="F318" s="191"/>
      <c r="G318" s="191"/>
      <c r="H318" s="191"/>
      <c r="I318" s="191"/>
      <c r="J318" s="191"/>
      <c r="K318" s="191"/>
      <c r="L318" s="191"/>
      <c r="M318" s="191"/>
      <c r="N318" s="191"/>
      <c r="O318" s="191"/>
      <c r="P318" s="191"/>
      <c r="Q318" s="191"/>
      <c r="R318" s="191"/>
      <c r="S318" s="191"/>
      <c r="T318" s="191"/>
      <c r="U318" s="191"/>
      <c r="V318" s="191"/>
      <c r="W318" s="191"/>
      <c r="X318" s="191"/>
      <c r="Y318" s="191"/>
      <c r="Z318" s="191"/>
      <c r="AA318" s="191"/>
      <c r="AB318" s="191"/>
      <c r="AC318" s="191"/>
      <c r="AD318" s="191"/>
      <c r="AE318" s="191"/>
      <c r="AF318" s="191"/>
      <c r="AG318" s="191"/>
      <c r="AH318" s="191"/>
      <c r="AI318" s="191"/>
      <c r="AJ318" s="191"/>
      <c r="AK318" s="191"/>
    </row>
    <row r="319" spans="1:37" x14ac:dyDescent="0.2">
      <c r="A319" s="191"/>
      <c r="B319" s="191"/>
      <c r="C319" s="191"/>
      <c r="D319" s="191"/>
      <c r="E319" s="191"/>
      <c r="F319" s="191"/>
      <c r="G319" s="191"/>
      <c r="H319" s="191"/>
      <c r="I319" s="191"/>
      <c r="J319" s="191"/>
      <c r="K319" s="191"/>
      <c r="L319" s="191"/>
      <c r="M319" s="191"/>
      <c r="N319" s="191"/>
      <c r="O319" s="191"/>
      <c r="P319" s="191"/>
      <c r="Q319" s="191"/>
      <c r="R319" s="191"/>
      <c r="S319" s="191"/>
      <c r="T319" s="191"/>
      <c r="U319" s="191"/>
      <c r="V319" s="191"/>
      <c r="W319" s="191"/>
      <c r="X319" s="191"/>
      <c r="Y319" s="191"/>
      <c r="Z319" s="191"/>
      <c r="AA319" s="191"/>
      <c r="AB319" s="191"/>
      <c r="AC319" s="191"/>
      <c r="AD319" s="191"/>
      <c r="AE319" s="191"/>
      <c r="AF319" s="191"/>
      <c r="AG319" s="191"/>
      <c r="AH319" s="191"/>
      <c r="AI319" s="191"/>
      <c r="AJ319" s="191"/>
      <c r="AK319" s="191"/>
    </row>
    <row r="320" spans="1:37" x14ac:dyDescent="0.2">
      <c r="A320" s="191"/>
      <c r="B320" s="191"/>
      <c r="C320" s="191"/>
      <c r="D320" s="191"/>
      <c r="E320" s="191"/>
      <c r="F320" s="191"/>
      <c r="G320" s="191"/>
      <c r="H320" s="191"/>
      <c r="I320" s="191"/>
      <c r="J320" s="191"/>
      <c r="K320" s="191"/>
      <c r="L320" s="191"/>
      <c r="M320" s="191"/>
      <c r="N320" s="191"/>
      <c r="O320" s="191"/>
      <c r="P320" s="191"/>
      <c r="Q320" s="191"/>
      <c r="R320" s="191"/>
      <c r="S320" s="191"/>
      <c r="T320" s="191"/>
      <c r="U320" s="191"/>
      <c r="V320" s="191"/>
      <c r="W320" s="191"/>
      <c r="X320" s="191"/>
      <c r="Y320" s="191"/>
      <c r="Z320" s="191"/>
      <c r="AA320" s="191"/>
      <c r="AB320" s="191"/>
      <c r="AC320" s="191"/>
      <c r="AD320" s="191"/>
      <c r="AE320" s="191"/>
      <c r="AF320" s="191"/>
      <c r="AG320" s="191"/>
      <c r="AH320" s="191"/>
      <c r="AI320" s="191"/>
      <c r="AJ320" s="191"/>
      <c r="AK320" s="191"/>
    </row>
    <row r="321" spans="1:37" x14ac:dyDescent="0.2">
      <c r="A321" s="191"/>
      <c r="B321" s="191"/>
      <c r="C321" s="191"/>
      <c r="D321" s="191"/>
      <c r="E321" s="191"/>
      <c r="F321" s="191"/>
      <c r="G321" s="191"/>
      <c r="H321" s="191"/>
      <c r="I321" s="191"/>
      <c r="J321" s="191"/>
      <c r="K321" s="191"/>
      <c r="L321" s="191"/>
      <c r="M321" s="191"/>
      <c r="N321" s="191"/>
      <c r="O321" s="191"/>
      <c r="P321" s="191"/>
      <c r="Q321" s="191"/>
      <c r="R321" s="191"/>
      <c r="S321" s="191"/>
      <c r="T321" s="191"/>
      <c r="U321" s="191"/>
      <c r="V321" s="191"/>
      <c r="W321" s="191"/>
      <c r="X321" s="191"/>
      <c r="Y321" s="191"/>
      <c r="Z321" s="191"/>
      <c r="AA321" s="191"/>
      <c r="AB321" s="191"/>
      <c r="AC321" s="191"/>
      <c r="AD321" s="191"/>
      <c r="AE321" s="191"/>
      <c r="AF321" s="191"/>
      <c r="AG321" s="191"/>
      <c r="AH321" s="191"/>
      <c r="AI321" s="191"/>
      <c r="AJ321" s="191"/>
      <c r="AK321" s="191"/>
    </row>
    <row r="322" spans="1:37" x14ac:dyDescent="0.2">
      <c r="A322" s="191"/>
      <c r="B322" s="191"/>
      <c r="C322" s="191"/>
      <c r="D322" s="191"/>
      <c r="E322" s="191"/>
      <c r="F322" s="191"/>
      <c r="G322" s="191"/>
      <c r="H322" s="191"/>
      <c r="I322" s="191"/>
      <c r="J322" s="191"/>
      <c r="K322" s="191"/>
      <c r="L322" s="191"/>
      <c r="M322" s="191"/>
      <c r="N322" s="191"/>
      <c r="O322" s="191"/>
      <c r="P322" s="191"/>
      <c r="Q322" s="191"/>
      <c r="R322" s="191"/>
      <c r="S322" s="191"/>
      <c r="T322" s="191"/>
      <c r="U322" s="191"/>
      <c r="V322" s="191"/>
      <c r="W322" s="191"/>
      <c r="X322" s="191"/>
      <c r="Y322" s="191"/>
      <c r="Z322" s="191"/>
      <c r="AA322" s="191"/>
      <c r="AB322" s="191"/>
      <c r="AC322" s="191"/>
      <c r="AD322" s="191"/>
      <c r="AE322" s="191"/>
      <c r="AF322" s="191"/>
      <c r="AG322" s="191"/>
      <c r="AH322" s="191"/>
      <c r="AI322" s="191"/>
      <c r="AJ322" s="191"/>
      <c r="AK322" s="191"/>
    </row>
    <row r="323" spans="1:37" x14ac:dyDescent="0.2">
      <c r="A323" s="191"/>
      <c r="B323" s="191"/>
      <c r="C323" s="191"/>
      <c r="D323" s="191"/>
      <c r="E323" s="191"/>
      <c r="F323" s="191"/>
      <c r="G323" s="191"/>
      <c r="H323" s="191"/>
      <c r="I323" s="191"/>
      <c r="J323" s="191"/>
      <c r="K323" s="191"/>
      <c r="L323" s="191"/>
      <c r="M323" s="191"/>
      <c r="N323" s="191"/>
      <c r="O323" s="191"/>
      <c r="P323" s="191"/>
      <c r="Q323" s="191"/>
      <c r="R323" s="191"/>
      <c r="S323" s="191"/>
      <c r="T323" s="191"/>
      <c r="U323" s="191"/>
      <c r="V323" s="191"/>
      <c r="W323" s="191"/>
      <c r="X323" s="191"/>
      <c r="Y323" s="191"/>
      <c r="Z323" s="191"/>
      <c r="AA323" s="191"/>
      <c r="AB323" s="191"/>
      <c r="AC323" s="191"/>
      <c r="AD323" s="191"/>
      <c r="AE323" s="191"/>
      <c r="AF323" s="191"/>
      <c r="AG323" s="191"/>
      <c r="AH323" s="191"/>
      <c r="AI323" s="191"/>
      <c r="AJ323" s="191"/>
      <c r="AK323" s="191"/>
    </row>
    <row r="324" spans="1:37" x14ac:dyDescent="0.2">
      <c r="A324" s="191"/>
      <c r="B324" s="191"/>
      <c r="C324" s="191"/>
      <c r="D324" s="191"/>
      <c r="E324" s="191"/>
      <c r="F324" s="191"/>
      <c r="G324" s="191"/>
      <c r="H324" s="191"/>
      <c r="I324" s="191"/>
      <c r="J324" s="191"/>
      <c r="K324" s="191"/>
      <c r="L324" s="191"/>
      <c r="M324" s="191"/>
      <c r="N324" s="191"/>
      <c r="O324" s="191"/>
      <c r="P324" s="191"/>
      <c r="Q324" s="191"/>
      <c r="R324" s="191"/>
      <c r="S324" s="191"/>
      <c r="T324" s="191"/>
      <c r="U324" s="191"/>
      <c r="V324" s="191"/>
      <c r="W324" s="191"/>
      <c r="X324" s="191"/>
      <c r="Y324" s="191"/>
      <c r="Z324" s="191"/>
      <c r="AA324" s="191"/>
      <c r="AB324" s="191"/>
      <c r="AC324" s="191"/>
      <c r="AD324" s="191"/>
      <c r="AE324" s="191"/>
      <c r="AF324" s="191"/>
      <c r="AG324" s="191"/>
      <c r="AH324" s="191"/>
      <c r="AI324" s="191"/>
      <c r="AJ324" s="191"/>
      <c r="AK324" s="191"/>
    </row>
    <row r="325" spans="1:37" x14ac:dyDescent="0.2">
      <c r="A325" s="191"/>
      <c r="B325" s="191"/>
      <c r="C325" s="191"/>
      <c r="D325" s="191"/>
      <c r="E325" s="191"/>
      <c r="F325" s="191"/>
      <c r="G325" s="191"/>
      <c r="H325" s="191"/>
      <c r="I325" s="191"/>
      <c r="J325" s="191"/>
      <c r="K325" s="191"/>
      <c r="L325" s="191"/>
      <c r="M325" s="191"/>
      <c r="N325" s="191"/>
      <c r="O325" s="191"/>
      <c r="P325" s="191"/>
      <c r="Q325" s="191"/>
      <c r="R325" s="191"/>
      <c r="S325" s="191"/>
      <c r="T325" s="191"/>
      <c r="U325" s="191"/>
      <c r="V325" s="191"/>
      <c r="W325" s="191"/>
      <c r="X325" s="191"/>
      <c r="Y325" s="191"/>
      <c r="Z325" s="191"/>
      <c r="AA325" s="191"/>
      <c r="AB325" s="191"/>
      <c r="AC325" s="191"/>
      <c r="AD325" s="191"/>
      <c r="AE325" s="191"/>
      <c r="AF325" s="191"/>
      <c r="AG325" s="191"/>
      <c r="AH325" s="191"/>
      <c r="AI325" s="191"/>
      <c r="AJ325" s="191"/>
      <c r="AK325" s="191"/>
    </row>
    <row r="326" spans="1:37" x14ac:dyDescent="0.2">
      <c r="A326" s="191"/>
      <c r="B326" s="191"/>
      <c r="C326" s="191"/>
      <c r="D326" s="191"/>
      <c r="E326" s="191"/>
      <c r="F326" s="191"/>
      <c r="G326" s="191"/>
      <c r="H326" s="191"/>
      <c r="I326" s="191"/>
      <c r="J326" s="191"/>
      <c r="K326" s="191"/>
      <c r="L326" s="191"/>
      <c r="M326" s="191"/>
      <c r="N326" s="191"/>
      <c r="O326" s="191"/>
      <c r="P326" s="191"/>
      <c r="Q326" s="191"/>
      <c r="R326" s="191"/>
      <c r="S326" s="191"/>
      <c r="T326" s="191"/>
      <c r="U326" s="191"/>
      <c r="V326" s="191"/>
      <c r="W326" s="191"/>
      <c r="X326" s="191"/>
      <c r="Y326" s="191"/>
      <c r="Z326" s="191"/>
      <c r="AA326" s="191"/>
      <c r="AB326" s="191"/>
      <c r="AC326" s="191"/>
      <c r="AD326" s="191"/>
      <c r="AE326" s="191"/>
      <c r="AF326" s="191"/>
      <c r="AG326" s="191"/>
      <c r="AH326" s="191"/>
      <c r="AI326" s="191"/>
      <c r="AJ326" s="191"/>
      <c r="AK326" s="191"/>
    </row>
    <row r="327" spans="1:37" x14ac:dyDescent="0.2">
      <c r="A327" s="191"/>
      <c r="B327" s="191"/>
      <c r="C327" s="191"/>
      <c r="D327" s="191"/>
      <c r="E327" s="191"/>
      <c r="F327" s="191"/>
      <c r="G327" s="191"/>
      <c r="H327" s="191"/>
      <c r="I327" s="191"/>
      <c r="J327" s="191"/>
      <c r="K327" s="191"/>
      <c r="L327" s="191"/>
      <c r="M327" s="191"/>
      <c r="N327" s="191"/>
      <c r="O327" s="191"/>
      <c r="P327" s="191"/>
      <c r="Q327" s="191"/>
      <c r="R327" s="191"/>
      <c r="S327" s="191"/>
      <c r="T327" s="191"/>
      <c r="U327" s="191"/>
      <c r="V327" s="191"/>
      <c r="W327" s="191"/>
      <c r="X327" s="191"/>
      <c r="Y327" s="191"/>
      <c r="Z327" s="191"/>
      <c r="AA327" s="191"/>
      <c r="AB327" s="191"/>
      <c r="AC327" s="191"/>
      <c r="AD327" s="191"/>
      <c r="AE327" s="191"/>
      <c r="AF327" s="191"/>
      <c r="AG327" s="191"/>
      <c r="AH327" s="191"/>
      <c r="AI327" s="191"/>
      <c r="AJ327" s="191"/>
      <c r="AK327" s="191"/>
    </row>
    <row r="328" spans="1:37" x14ac:dyDescent="0.2">
      <c r="A328" s="191"/>
      <c r="B328" s="191"/>
      <c r="C328" s="191"/>
      <c r="D328" s="191"/>
      <c r="E328" s="191"/>
      <c r="F328" s="191"/>
      <c r="G328" s="191"/>
      <c r="H328" s="191"/>
      <c r="I328" s="191"/>
      <c r="J328" s="191"/>
      <c r="K328" s="191"/>
      <c r="L328" s="191"/>
      <c r="M328" s="191"/>
      <c r="N328" s="191"/>
      <c r="O328" s="191"/>
      <c r="P328" s="191"/>
      <c r="Q328" s="191"/>
      <c r="R328" s="191"/>
      <c r="S328" s="191"/>
      <c r="T328" s="191"/>
      <c r="U328" s="191"/>
      <c r="V328" s="191"/>
      <c r="W328" s="191"/>
      <c r="X328" s="191"/>
      <c r="Y328" s="191"/>
      <c r="Z328" s="191"/>
      <c r="AA328" s="191"/>
      <c r="AB328" s="191"/>
      <c r="AC328" s="191"/>
      <c r="AD328" s="191"/>
      <c r="AE328" s="191"/>
      <c r="AF328" s="191"/>
      <c r="AG328" s="191"/>
      <c r="AH328" s="191"/>
      <c r="AI328" s="191"/>
      <c r="AJ328" s="191"/>
      <c r="AK328" s="191"/>
    </row>
    <row r="329" spans="1:37" x14ac:dyDescent="0.2">
      <c r="A329" s="191"/>
      <c r="B329" s="191"/>
      <c r="C329" s="191"/>
      <c r="D329" s="191"/>
      <c r="E329" s="191"/>
      <c r="F329" s="191"/>
      <c r="G329" s="191"/>
      <c r="H329" s="191"/>
      <c r="I329" s="191"/>
      <c r="J329" s="191"/>
      <c r="K329" s="191"/>
      <c r="L329" s="191"/>
      <c r="M329" s="191"/>
      <c r="N329" s="191"/>
      <c r="O329" s="191"/>
      <c r="P329" s="191"/>
      <c r="Q329" s="191"/>
      <c r="R329" s="191"/>
      <c r="S329" s="191"/>
      <c r="T329" s="191"/>
      <c r="U329" s="191"/>
      <c r="V329" s="191"/>
      <c r="W329" s="191"/>
      <c r="X329" s="191"/>
      <c r="Y329" s="191"/>
      <c r="Z329" s="191"/>
      <c r="AA329" s="191"/>
      <c r="AB329" s="191"/>
      <c r="AC329" s="191"/>
      <c r="AD329" s="191"/>
      <c r="AE329" s="191"/>
      <c r="AF329" s="191"/>
      <c r="AG329" s="191"/>
      <c r="AH329" s="191"/>
      <c r="AI329" s="191"/>
      <c r="AJ329" s="191"/>
      <c r="AK329" s="191"/>
    </row>
    <row r="330" spans="1:37" x14ac:dyDescent="0.2">
      <c r="A330" s="191"/>
      <c r="B330" s="191"/>
      <c r="C330" s="191"/>
      <c r="D330" s="191"/>
      <c r="E330" s="191"/>
      <c r="F330" s="191"/>
      <c r="G330" s="191"/>
      <c r="H330" s="191"/>
      <c r="I330" s="191"/>
      <c r="J330" s="191"/>
      <c r="K330" s="191"/>
      <c r="L330" s="191"/>
      <c r="M330" s="191"/>
      <c r="N330" s="191"/>
      <c r="O330" s="191"/>
      <c r="P330" s="191"/>
      <c r="Q330" s="191"/>
      <c r="R330" s="191"/>
      <c r="S330" s="191"/>
      <c r="T330" s="191"/>
      <c r="U330" s="191"/>
      <c r="V330" s="191"/>
      <c r="W330" s="191"/>
      <c r="X330" s="191"/>
      <c r="Y330" s="191"/>
      <c r="Z330" s="191"/>
      <c r="AA330" s="191"/>
      <c r="AB330" s="191"/>
      <c r="AC330" s="191"/>
      <c r="AD330" s="191"/>
      <c r="AE330" s="191"/>
      <c r="AF330" s="191"/>
      <c r="AG330" s="191"/>
      <c r="AH330" s="191"/>
      <c r="AI330" s="191"/>
      <c r="AJ330" s="191"/>
      <c r="AK330" s="191"/>
    </row>
    <row r="331" spans="1:37" x14ac:dyDescent="0.2">
      <c r="A331" s="191"/>
      <c r="B331" s="191"/>
      <c r="C331" s="191"/>
      <c r="D331" s="191"/>
      <c r="E331" s="191"/>
      <c r="F331" s="191"/>
      <c r="G331" s="191"/>
      <c r="H331" s="191"/>
      <c r="I331" s="191"/>
      <c r="J331" s="191"/>
      <c r="K331" s="191"/>
      <c r="L331" s="191"/>
      <c r="M331" s="191"/>
      <c r="N331" s="191"/>
      <c r="O331" s="191"/>
      <c r="P331" s="191"/>
      <c r="Q331" s="191"/>
      <c r="R331" s="191"/>
      <c r="S331" s="191"/>
      <c r="T331" s="191"/>
      <c r="U331" s="191"/>
      <c r="V331" s="191"/>
      <c r="W331" s="191"/>
      <c r="X331" s="191"/>
      <c r="Y331" s="191"/>
      <c r="Z331" s="191"/>
      <c r="AA331" s="191"/>
      <c r="AB331" s="191"/>
      <c r="AC331" s="191"/>
      <c r="AD331" s="191"/>
      <c r="AE331" s="191"/>
      <c r="AF331" s="191"/>
      <c r="AG331" s="191"/>
      <c r="AH331" s="191"/>
      <c r="AI331" s="191"/>
      <c r="AJ331" s="191"/>
      <c r="AK331" s="191"/>
    </row>
    <row r="332" spans="1:37" x14ac:dyDescent="0.2">
      <c r="A332" s="191"/>
      <c r="B332" s="191"/>
      <c r="C332" s="191"/>
      <c r="D332" s="191"/>
      <c r="E332" s="191"/>
      <c r="F332" s="191"/>
      <c r="G332" s="191"/>
      <c r="H332" s="191"/>
      <c r="I332" s="191"/>
      <c r="J332" s="191"/>
      <c r="K332" s="191"/>
      <c r="L332" s="191"/>
      <c r="M332" s="191"/>
      <c r="N332" s="191"/>
      <c r="O332" s="191"/>
      <c r="P332" s="191"/>
      <c r="Q332" s="191"/>
      <c r="R332" s="191"/>
      <c r="S332" s="191"/>
      <c r="T332" s="191"/>
      <c r="U332" s="191"/>
      <c r="V332" s="191"/>
      <c r="W332" s="191"/>
      <c r="X332" s="191"/>
      <c r="Y332" s="191"/>
      <c r="Z332" s="191"/>
      <c r="AA332" s="191"/>
      <c r="AB332" s="191"/>
      <c r="AC332" s="191"/>
      <c r="AD332" s="191"/>
      <c r="AE332" s="191"/>
      <c r="AF332" s="191"/>
      <c r="AG332" s="191"/>
      <c r="AH332" s="191"/>
      <c r="AI332" s="191"/>
      <c r="AJ332" s="191"/>
      <c r="AK332" s="191"/>
    </row>
    <row r="333" spans="1:37" x14ac:dyDescent="0.2">
      <c r="A333" s="191"/>
      <c r="B333" s="191"/>
      <c r="C333" s="191"/>
      <c r="D333" s="191"/>
      <c r="E333" s="191"/>
      <c r="F333" s="191"/>
      <c r="G333" s="191"/>
      <c r="H333" s="191"/>
      <c r="I333" s="191"/>
      <c r="J333" s="191"/>
      <c r="K333" s="191"/>
      <c r="L333" s="191"/>
      <c r="M333" s="191"/>
      <c r="N333" s="191"/>
      <c r="O333" s="191"/>
      <c r="P333" s="191"/>
      <c r="Q333" s="191"/>
      <c r="R333" s="191"/>
      <c r="S333" s="191"/>
      <c r="T333" s="191"/>
      <c r="U333" s="191"/>
      <c r="V333" s="191"/>
      <c r="W333" s="191"/>
      <c r="X333" s="191"/>
      <c r="Y333" s="191"/>
      <c r="Z333" s="191"/>
      <c r="AA333" s="191"/>
      <c r="AB333" s="191"/>
      <c r="AC333" s="191"/>
      <c r="AD333" s="191"/>
      <c r="AE333" s="191"/>
      <c r="AF333" s="191"/>
      <c r="AG333" s="191"/>
      <c r="AH333" s="191"/>
      <c r="AI333" s="191"/>
      <c r="AJ333" s="191"/>
      <c r="AK333" s="191"/>
    </row>
    <row r="334" spans="1:37" x14ac:dyDescent="0.2">
      <c r="A334" s="191"/>
      <c r="B334" s="191"/>
      <c r="C334" s="191"/>
      <c r="D334" s="191"/>
      <c r="E334" s="191"/>
      <c r="F334" s="191"/>
      <c r="G334" s="191"/>
      <c r="H334" s="191"/>
      <c r="I334" s="191"/>
      <c r="J334" s="191"/>
      <c r="K334" s="191"/>
      <c r="L334" s="191"/>
      <c r="M334" s="191"/>
      <c r="N334" s="191"/>
      <c r="O334" s="191"/>
      <c r="P334" s="191"/>
      <c r="Q334" s="191"/>
      <c r="R334" s="191"/>
      <c r="S334" s="191"/>
      <c r="T334" s="191"/>
      <c r="U334" s="191"/>
      <c r="V334" s="191"/>
      <c r="W334" s="191"/>
      <c r="X334" s="191"/>
      <c r="Y334" s="191"/>
      <c r="Z334" s="191"/>
      <c r="AA334" s="191"/>
      <c r="AB334" s="191"/>
      <c r="AC334" s="191"/>
      <c r="AD334" s="191"/>
      <c r="AE334" s="191"/>
      <c r="AF334" s="191"/>
      <c r="AG334" s="191"/>
      <c r="AH334" s="191"/>
      <c r="AI334" s="191"/>
      <c r="AJ334" s="191"/>
      <c r="AK334" s="191"/>
    </row>
    <row r="335" spans="1:37" x14ac:dyDescent="0.2">
      <c r="A335" s="191"/>
      <c r="B335" s="191"/>
      <c r="C335" s="191"/>
      <c r="D335" s="191"/>
      <c r="E335" s="191"/>
      <c r="F335" s="191"/>
      <c r="G335" s="191"/>
      <c r="H335" s="191"/>
      <c r="I335" s="191"/>
      <c r="J335" s="191"/>
      <c r="K335" s="191"/>
      <c r="L335" s="191"/>
      <c r="M335" s="191"/>
      <c r="N335" s="191"/>
      <c r="O335" s="191"/>
      <c r="P335" s="191"/>
      <c r="Q335" s="191"/>
      <c r="R335" s="191"/>
      <c r="S335" s="191"/>
      <c r="T335" s="191"/>
      <c r="U335" s="191"/>
      <c r="V335" s="191"/>
      <c r="W335" s="191"/>
      <c r="X335" s="191"/>
      <c r="Y335" s="191"/>
      <c r="Z335" s="191"/>
      <c r="AA335" s="191"/>
      <c r="AB335" s="191"/>
      <c r="AC335" s="191"/>
      <c r="AD335" s="191"/>
      <c r="AE335" s="191"/>
      <c r="AF335" s="191"/>
      <c r="AG335" s="191"/>
      <c r="AH335" s="191"/>
      <c r="AI335" s="191"/>
      <c r="AJ335" s="191"/>
      <c r="AK335" s="191"/>
    </row>
    <row r="336" spans="1:37" x14ac:dyDescent="0.2">
      <c r="A336" s="191"/>
      <c r="B336" s="191"/>
      <c r="C336" s="191"/>
      <c r="D336" s="191"/>
      <c r="E336" s="191"/>
      <c r="F336" s="191"/>
      <c r="G336" s="191"/>
      <c r="H336" s="191"/>
      <c r="I336" s="191"/>
      <c r="J336" s="191"/>
      <c r="K336" s="191"/>
      <c r="L336" s="191"/>
      <c r="M336" s="191"/>
      <c r="N336" s="191"/>
      <c r="O336" s="191"/>
      <c r="P336" s="191"/>
      <c r="Q336" s="191"/>
      <c r="R336" s="191"/>
      <c r="S336" s="191"/>
      <c r="T336" s="191"/>
      <c r="U336" s="191"/>
      <c r="V336" s="191"/>
      <c r="W336" s="191"/>
      <c r="X336" s="191"/>
      <c r="Y336" s="191"/>
      <c r="Z336" s="191"/>
      <c r="AA336" s="191"/>
      <c r="AB336" s="191"/>
      <c r="AC336" s="191"/>
      <c r="AD336" s="191"/>
      <c r="AE336" s="191"/>
      <c r="AF336" s="191"/>
      <c r="AG336" s="191"/>
      <c r="AH336" s="191"/>
      <c r="AI336" s="191"/>
      <c r="AJ336" s="191"/>
      <c r="AK336" s="191"/>
    </row>
    <row r="337" spans="1:37" x14ac:dyDescent="0.2">
      <c r="A337" s="191"/>
      <c r="B337" s="191"/>
      <c r="C337" s="191"/>
      <c r="D337" s="191"/>
      <c r="E337" s="191"/>
      <c r="F337" s="191"/>
      <c r="G337" s="191"/>
      <c r="H337" s="191"/>
      <c r="I337" s="191"/>
      <c r="J337" s="191"/>
      <c r="K337" s="191"/>
      <c r="L337" s="191"/>
      <c r="M337" s="191"/>
      <c r="N337" s="191"/>
      <c r="O337" s="191"/>
      <c r="P337" s="191"/>
      <c r="Q337" s="191"/>
      <c r="R337" s="191"/>
      <c r="S337" s="191"/>
      <c r="T337" s="191"/>
      <c r="U337" s="191"/>
      <c r="V337" s="191"/>
      <c r="W337" s="191"/>
      <c r="X337" s="191"/>
      <c r="Y337" s="191"/>
      <c r="Z337" s="191"/>
      <c r="AA337" s="191"/>
      <c r="AB337" s="191"/>
      <c r="AC337" s="191"/>
      <c r="AD337" s="191"/>
      <c r="AE337" s="191"/>
      <c r="AF337" s="191"/>
      <c r="AG337" s="191"/>
      <c r="AH337" s="191"/>
      <c r="AI337" s="191"/>
      <c r="AJ337" s="191"/>
      <c r="AK337" s="191"/>
    </row>
    <row r="338" spans="1:37" x14ac:dyDescent="0.2">
      <c r="A338" s="191"/>
      <c r="B338" s="191"/>
      <c r="C338" s="191"/>
      <c r="D338" s="191"/>
      <c r="E338" s="191"/>
      <c r="F338" s="191"/>
      <c r="G338" s="191"/>
      <c r="H338" s="191"/>
      <c r="I338" s="191"/>
      <c r="J338" s="191"/>
      <c r="K338" s="191"/>
      <c r="L338" s="191"/>
      <c r="M338" s="191"/>
      <c r="N338" s="191"/>
      <c r="O338" s="191"/>
      <c r="P338" s="191"/>
      <c r="Q338" s="191"/>
      <c r="R338" s="191"/>
      <c r="S338" s="191"/>
      <c r="T338" s="191"/>
      <c r="U338" s="191"/>
      <c r="V338" s="191"/>
      <c r="W338" s="191"/>
      <c r="X338" s="191"/>
      <c r="Y338" s="191"/>
      <c r="Z338" s="191"/>
      <c r="AA338" s="191"/>
      <c r="AB338" s="191"/>
      <c r="AC338" s="191"/>
      <c r="AD338" s="191"/>
      <c r="AE338" s="191"/>
      <c r="AF338" s="191"/>
      <c r="AG338" s="191"/>
      <c r="AH338" s="191"/>
      <c r="AI338" s="191"/>
      <c r="AJ338" s="191"/>
      <c r="AK338" s="191"/>
    </row>
    <row r="339" spans="1:37" x14ac:dyDescent="0.2">
      <c r="A339" s="191"/>
      <c r="B339" s="191"/>
      <c r="C339" s="191"/>
      <c r="D339" s="191"/>
      <c r="E339" s="191"/>
      <c r="F339" s="191"/>
      <c r="G339" s="191"/>
      <c r="H339" s="191"/>
      <c r="I339" s="191"/>
      <c r="J339" s="191"/>
      <c r="K339" s="191"/>
      <c r="L339" s="191"/>
      <c r="M339" s="191"/>
      <c r="N339" s="191"/>
      <c r="O339" s="191"/>
      <c r="P339" s="191"/>
      <c r="Q339" s="191"/>
      <c r="R339" s="191"/>
      <c r="S339" s="191"/>
      <c r="T339" s="191"/>
      <c r="U339" s="191"/>
      <c r="V339" s="191"/>
      <c r="W339" s="191"/>
      <c r="X339" s="191"/>
      <c r="Y339" s="191"/>
      <c r="Z339" s="191"/>
      <c r="AA339" s="191"/>
      <c r="AB339" s="191"/>
      <c r="AC339" s="191"/>
      <c r="AD339" s="191"/>
      <c r="AE339" s="191"/>
      <c r="AF339" s="191"/>
      <c r="AG339" s="191"/>
      <c r="AH339" s="191"/>
      <c r="AI339" s="191"/>
      <c r="AJ339" s="191"/>
      <c r="AK339" s="191"/>
    </row>
    <row r="340" spans="1:37" x14ac:dyDescent="0.2">
      <c r="A340" s="191"/>
      <c r="B340" s="191"/>
      <c r="C340" s="191"/>
      <c r="D340" s="191"/>
      <c r="E340" s="191"/>
      <c r="F340" s="191"/>
      <c r="G340" s="191"/>
      <c r="H340" s="191"/>
      <c r="I340" s="191"/>
      <c r="J340" s="191"/>
      <c r="K340" s="191"/>
      <c r="L340" s="191"/>
      <c r="M340" s="191"/>
      <c r="N340" s="191"/>
      <c r="O340" s="191"/>
      <c r="P340" s="191"/>
      <c r="Q340" s="191"/>
      <c r="R340" s="191"/>
      <c r="S340" s="191"/>
      <c r="T340" s="191"/>
      <c r="U340" s="191"/>
      <c r="V340" s="191"/>
      <c r="W340" s="191"/>
      <c r="X340" s="191"/>
      <c r="Y340" s="191"/>
      <c r="Z340" s="191"/>
      <c r="AA340" s="191"/>
      <c r="AB340" s="191"/>
      <c r="AC340" s="191"/>
      <c r="AD340" s="191"/>
      <c r="AE340" s="191"/>
      <c r="AF340" s="191"/>
      <c r="AG340" s="191"/>
      <c r="AH340" s="191"/>
      <c r="AI340" s="191"/>
      <c r="AJ340" s="191"/>
      <c r="AK340" s="191"/>
    </row>
    <row r="341" spans="1:37" x14ac:dyDescent="0.2">
      <c r="A341" s="191"/>
      <c r="B341" s="191"/>
      <c r="C341" s="191"/>
      <c r="D341" s="191"/>
      <c r="E341" s="191"/>
      <c r="F341" s="191"/>
      <c r="G341" s="191"/>
      <c r="H341" s="191"/>
      <c r="I341" s="191"/>
      <c r="J341" s="191"/>
      <c r="K341" s="191"/>
      <c r="L341" s="191"/>
      <c r="M341" s="191"/>
      <c r="N341" s="191"/>
      <c r="O341" s="191"/>
      <c r="P341" s="191"/>
      <c r="Q341" s="191"/>
      <c r="R341" s="191"/>
      <c r="S341" s="191"/>
      <c r="T341" s="191"/>
      <c r="U341" s="191"/>
      <c r="V341" s="191"/>
      <c r="W341" s="191"/>
      <c r="X341" s="191"/>
      <c r="Y341" s="191"/>
      <c r="Z341" s="191"/>
      <c r="AA341" s="191"/>
      <c r="AB341" s="191"/>
      <c r="AC341" s="191"/>
      <c r="AD341" s="191"/>
      <c r="AE341" s="191"/>
      <c r="AF341" s="191"/>
      <c r="AG341" s="191"/>
      <c r="AH341" s="191"/>
      <c r="AI341" s="191"/>
      <c r="AJ341" s="191"/>
      <c r="AK341" s="191"/>
    </row>
    <row r="342" spans="1:37" x14ac:dyDescent="0.2">
      <c r="A342" s="191"/>
      <c r="B342" s="191"/>
      <c r="C342" s="191"/>
      <c r="D342" s="191"/>
      <c r="E342" s="191"/>
      <c r="F342" s="191"/>
      <c r="G342" s="191"/>
      <c r="H342" s="191"/>
      <c r="I342" s="191"/>
      <c r="J342" s="191"/>
      <c r="K342" s="191"/>
      <c r="L342" s="191"/>
      <c r="M342" s="191"/>
      <c r="N342" s="191"/>
      <c r="O342" s="191"/>
      <c r="P342" s="191"/>
      <c r="Q342" s="191"/>
      <c r="R342" s="191"/>
      <c r="S342" s="191"/>
      <c r="T342" s="191"/>
      <c r="U342" s="191"/>
      <c r="V342" s="191"/>
      <c r="W342" s="191"/>
      <c r="X342" s="191"/>
      <c r="Y342" s="191"/>
      <c r="Z342" s="191"/>
      <c r="AA342" s="191"/>
      <c r="AB342" s="191"/>
      <c r="AC342" s="191"/>
      <c r="AD342" s="191"/>
      <c r="AE342" s="191"/>
      <c r="AF342" s="191"/>
      <c r="AG342" s="191"/>
      <c r="AH342" s="191"/>
      <c r="AI342" s="191"/>
      <c r="AJ342" s="191"/>
      <c r="AK342" s="191"/>
    </row>
    <row r="343" spans="1:37" x14ac:dyDescent="0.2">
      <c r="A343" s="191"/>
      <c r="B343" s="191"/>
      <c r="C343" s="191"/>
      <c r="D343" s="191"/>
      <c r="E343" s="191"/>
      <c r="F343" s="191"/>
      <c r="G343" s="191"/>
      <c r="H343" s="191"/>
      <c r="I343" s="191"/>
      <c r="J343" s="191"/>
      <c r="K343" s="191"/>
      <c r="L343" s="191"/>
      <c r="M343" s="191"/>
      <c r="N343" s="191"/>
      <c r="O343" s="191"/>
      <c r="P343" s="191"/>
      <c r="Q343" s="191"/>
      <c r="R343" s="191"/>
      <c r="S343" s="191"/>
      <c r="T343" s="191"/>
      <c r="U343" s="191"/>
      <c r="V343" s="191"/>
      <c r="W343" s="191"/>
      <c r="X343" s="191"/>
      <c r="Y343" s="191"/>
      <c r="Z343" s="191"/>
      <c r="AA343" s="191"/>
      <c r="AB343" s="191"/>
      <c r="AC343" s="191"/>
      <c r="AD343" s="191"/>
      <c r="AE343" s="191"/>
      <c r="AF343" s="191"/>
      <c r="AG343" s="191"/>
      <c r="AH343" s="191"/>
      <c r="AI343" s="191"/>
      <c r="AJ343" s="191"/>
      <c r="AK343" s="191"/>
    </row>
    <row r="344" spans="1:37" x14ac:dyDescent="0.2">
      <c r="A344" s="191"/>
      <c r="B344" s="191"/>
      <c r="C344" s="191"/>
      <c r="D344" s="191"/>
      <c r="E344" s="191"/>
      <c r="F344" s="191"/>
      <c r="G344" s="191"/>
      <c r="H344" s="191"/>
      <c r="I344" s="191"/>
      <c r="J344" s="191"/>
      <c r="K344" s="191"/>
      <c r="L344" s="191"/>
      <c r="M344" s="191"/>
      <c r="N344" s="191"/>
      <c r="O344" s="191"/>
      <c r="P344" s="191"/>
      <c r="Q344" s="191"/>
      <c r="R344" s="191"/>
      <c r="S344" s="191"/>
      <c r="T344" s="191"/>
      <c r="U344" s="191"/>
      <c r="V344" s="191"/>
      <c r="W344" s="191"/>
      <c r="X344" s="191"/>
      <c r="Y344" s="191"/>
      <c r="Z344" s="191"/>
      <c r="AA344" s="191"/>
      <c r="AB344" s="191"/>
      <c r="AC344" s="191"/>
      <c r="AD344" s="191"/>
      <c r="AE344" s="191"/>
      <c r="AF344" s="191"/>
      <c r="AG344" s="191"/>
      <c r="AH344" s="191"/>
      <c r="AI344" s="191"/>
      <c r="AJ344" s="191"/>
      <c r="AK344" s="191"/>
    </row>
    <row r="345" spans="1:37" x14ac:dyDescent="0.2">
      <c r="A345" s="191"/>
      <c r="B345" s="191"/>
      <c r="C345" s="191"/>
      <c r="D345" s="191"/>
      <c r="E345" s="191"/>
      <c r="F345" s="191"/>
      <c r="G345" s="191"/>
      <c r="H345" s="191"/>
      <c r="I345" s="191"/>
      <c r="J345" s="191"/>
      <c r="K345" s="191"/>
      <c r="L345" s="191"/>
      <c r="M345" s="191"/>
      <c r="N345" s="191"/>
      <c r="O345" s="191"/>
      <c r="P345" s="191"/>
      <c r="Q345" s="191"/>
      <c r="R345" s="191"/>
      <c r="S345" s="191"/>
      <c r="T345" s="191"/>
      <c r="U345" s="191"/>
      <c r="V345" s="191"/>
      <c r="W345" s="191"/>
      <c r="X345" s="191"/>
      <c r="Y345" s="191"/>
      <c r="Z345" s="191"/>
      <c r="AA345" s="191"/>
      <c r="AB345" s="191"/>
      <c r="AC345" s="191"/>
      <c r="AD345" s="191"/>
      <c r="AE345" s="191"/>
      <c r="AF345" s="191"/>
      <c r="AG345" s="191"/>
      <c r="AH345" s="191"/>
      <c r="AI345" s="191"/>
      <c r="AJ345" s="191"/>
      <c r="AK345" s="191"/>
    </row>
    <row r="346" spans="1:37" x14ac:dyDescent="0.2">
      <c r="A346" s="191"/>
      <c r="B346" s="191"/>
      <c r="C346" s="191"/>
      <c r="D346" s="191"/>
      <c r="E346" s="191"/>
      <c r="F346" s="191"/>
      <c r="G346" s="191"/>
      <c r="H346" s="191"/>
      <c r="I346" s="191"/>
      <c r="J346" s="191"/>
      <c r="K346" s="191"/>
      <c r="L346" s="191"/>
      <c r="M346" s="191"/>
      <c r="N346" s="191"/>
      <c r="O346" s="191"/>
      <c r="P346" s="191"/>
      <c r="Q346" s="191"/>
      <c r="R346" s="191"/>
      <c r="S346" s="191"/>
      <c r="T346" s="191"/>
      <c r="U346" s="191"/>
      <c r="V346" s="191"/>
      <c r="W346" s="191"/>
      <c r="X346" s="191"/>
      <c r="Y346" s="191"/>
      <c r="Z346" s="191"/>
      <c r="AA346" s="191"/>
      <c r="AB346" s="191"/>
      <c r="AC346" s="191"/>
      <c r="AD346" s="191"/>
      <c r="AE346" s="191"/>
      <c r="AF346" s="191"/>
      <c r="AG346" s="191"/>
      <c r="AH346" s="191"/>
      <c r="AI346" s="191"/>
      <c r="AJ346" s="191"/>
      <c r="AK346" s="191"/>
    </row>
    <row r="347" spans="1:37" x14ac:dyDescent="0.2">
      <c r="A347" s="191"/>
      <c r="B347" s="191"/>
      <c r="C347" s="191"/>
      <c r="D347" s="191"/>
      <c r="E347" s="191"/>
      <c r="F347" s="191"/>
      <c r="G347" s="191"/>
      <c r="H347" s="191"/>
      <c r="I347" s="191"/>
      <c r="J347" s="191"/>
      <c r="K347" s="191"/>
      <c r="L347" s="191"/>
      <c r="M347" s="191"/>
      <c r="N347" s="191"/>
      <c r="O347" s="191"/>
      <c r="P347" s="191"/>
      <c r="Q347" s="191"/>
      <c r="R347" s="191"/>
      <c r="S347" s="191"/>
      <c r="T347" s="191"/>
      <c r="U347" s="191"/>
      <c r="V347" s="191"/>
      <c r="W347" s="191"/>
      <c r="X347" s="191"/>
      <c r="Y347" s="191"/>
      <c r="Z347" s="191"/>
      <c r="AA347" s="191"/>
      <c r="AB347" s="191"/>
      <c r="AC347" s="191"/>
      <c r="AD347" s="191"/>
      <c r="AE347" s="191"/>
      <c r="AF347" s="191"/>
      <c r="AG347" s="191"/>
      <c r="AH347" s="191"/>
      <c r="AI347" s="191"/>
      <c r="AJ347" s="191"/>
      <c r="AK347" s="191"/>
    </row>
    <row r="348" spans="1:37" x14ac:dyDescent="0.2">
      <c r="A348" s="191"/>
      <c r="B348" s="191"/>
      <c r="C348" s="191"/>
      <c r="D348" s="191"/>
      <c r="E348" s="191"/>
      <c r="F348" s="191"/>
      <c r="G348" s="191"/>
      <c r="H348" s="191"/>
      <c r="I348" s="191"/>
      <c r="J348" s="191"/>
      <c r="K348" s="191"/>
      <c r="L348" s="191"/>
      <c r="M348" s="191"/>
      <c r="N348" s="191"/>
      <c r="O348" s="191"/>
      <c r="P348" s="191"/>
      <c r="Q348" s="191"/>
      <c r="R348" s="191"/>
      <c r="S348" s="191"/>
      <c r="T348" s="191"/>
      <c r="U348" s="191"/>
      <c r="V348" s="191"/>
      <c r="W348" s="191"/>
      <c r="X348" s="191"/>
      <c r="Y348" s="191"/>
      <c r="Z348" s="191"/>
      <c r="AA348" s="191"/>
      <c r="AB348" s="191"/>
      <c r="AC348" s="191"/>
      <c r="AD348" s="191"/>
      <c r="AE348" s="191"/>
      <c r="AF348" s="191"/>
      <c r="AG348" s="191"/>
      <c r="AH348" s="191"/>
      <c r="AI348" s="191"/>
      <c r="AJ348" s="191"/>
      <c r="AK348" s="191"/>
    </row>
    <row r="349" spans="1:37" x14ac:dyDescent="0.2">
      <c r="A349" s="191"/>
      <c r="B349" s="191"/>
      <c r="C349" s="191"/>
      <c r="D349" s="191"/>
      <c r="E349" s="191"/>
      <c r="F349" s="191"/>
      <c r="G349" s="191"/>
      <c r="H349" s="191"/>
      <c r="I349" s="191"/>
      <c r="J349" s="191"/>
      <c r="K349" s="191"/>
      <c r="L349" s="191"/>
      <c r="M349" s="191"/>
      <c r="N349" s="191"/>
      <c r="O349" s="191"/>
      <c r="P349" s="191"/>
      <c r="Q349" s="191"/>
      <c r="R349" s="191"/>
      <c r="S349" s="191"/>
      <c r="T349" s="191"/>
      <c r="U349" s="191"/>
      <c r="V349" s="191"/>
      <c r="W349" s="191"/>
      <c r="X349" s="191"/>
      <c r="Y349" s="191"/>
      <c r="Z349" s="191"/>
      <c r="AA349" s="191"/>
      <c r="AB349" s="191"/>
      <c r="AC349" s="191"/>
      <c r="AD349" s="191"/>
      <c r="AE349" s="191"/>
      <c r="AF349" s="191"/>
      <c r="AG349" s="191"/>
      <c r="AH349" s="191"/>
      <c r="AI349" s="191"/>
      <c r="AJ349" s="191"/>
      <c r="AK349" s="191"/>
    </row>
    <row r="350" spans="1:37" x14ac:dyDescent="0.2">
      <c r="A350" s="191"/>
      <c r="B350" s="191"/>
      <c r="C350" s="191"/>
      <c r="D350" s="191"/>
      <c r="E350" s="191"/>
      <c r="F350" s="191"/>
      <c r="G350" s="191"/>
      <c r="H350" s="191"/>
      <c r="I350" s="191"/>
      <c r="J350" s="191"/>
      <c r="K350" s="191"/>
      <c r="L350" s="191"/>
      <c r="M350" s="191"/>
      <c r="N350" s="191"/>
      <c r="O350" s="191"/>
      <c r="P350" s="191"/>
      <c r="Q350" s="191"/>
      <c r="R350" s="191"/>
      <c r="S350" s="191"/>
      <c r="T350" s="191"/>
      <c r="U350" s="191"/>
      <c r="V350" s="191"/>
      <c r="W350" s="191"/>
      <c r="X350" s="191"/>
      <c r="Y350" s="191"/>
      <c r="Z350" s="191"/>
      <c r="AA350" s="191"/>
      <c r="AB350" s="191"/>
      <c r="AC350" s="191"/>
      <c r="AD350" s="191"/>
      <c r="AE350" s="191"/>
      <c r="AF350" s="191"/>
      <c r="AG350" s="191"/>
      <c r="AH350" s="191"/>
      <c r="AI350" s="191"/>
      <c r="AJ350" s="191"/>
      <c r="AK350" s="191"/>
    </row>
    <row r="351" spans="1:37" x14ac:dyDescent="0.2">
      <c r="A351" s="191"/>
      <c r="B351" s="191"/>
      <c r="C351" s="191"/>
      <c r="D351" s="191"/>
      <c r="E351" s="191"/>
      <c r="F351" s="191"/>
      <c r="G351" s="191"/>
      <c r="H351" s="191"/>
      <c r="I351" s="191"/>
      <c r="J351" s="191"/>
      <c r="K351" s="191"/>
      <c r="L351" s="191"/>
      <c r="M351" s="191"/>
      <c r="N351" s="191"/>
      <c r="O351" s="191"/>
      <c r="P351" s="191"/>
      <c r="Q351" s="191"/>
      <c r="R351" s="191"/>
      <c r="S351" s="191"/>
      <c r="T351" s="191"/>
      <c r="U351" s="191"/>
      <c r="V351" s="191"/>
      <c r="W351" s="191"/>
      <c r="X351" s="191"/>
      <c r="Y351" s="191"/>
      <c r="Z351" s="191"/>
      <c r="AA351" s="191"/>
      <c r="AB351" s="191"/>
      <c r="AC351" s="191"/>
      <c r="AD351" s="191"/>
      <c r="AE351" s="191"/>
      <c r="AF351" s="191"/>
      <c r="AG351" s="191"/>
      <c r="AH351" s="191"/>
      <c r="AI351" s="191"/>
      <c r="AJ351" s="191"/>
      <c r="AK351" s="191"/>
    </row>
    <row r="352" spans="1:37" x14ac:dyDescent="0.2">
      <c r="A352" s="191"/>
      <c r="B352" s="191"/>
      <c r="C352" s="191"/>
      <c r="D352" s="191"/>
      <c r="E352" s="191"/>
      <c r="F352" s="191"/>
      <c r="G352" s="191"/>
      <c r="H352" s="191"/>
      <c r="I352" s="191"/>
      <c r="J352" s="191"/>
      <c r="K352" s="191"/>
      <c r="L352" s="191"/>
      <c r="M352" s="191"/>
      <c r="N352" s="191"/>
      <c r="O352" s="191"/>
      <c r="P352" s="191"/>
      <c r="Q352" s="191"/>
      <c r="R352" s="191"/>
      <c r="S352" s="191"/>
      <c r="T352" s="191"/>
      <c r="U352" s="191"/>
      <c r="V352" s="191"/>
      <c r="W352" s="191"/>
      <c r="X352" s="191"/>
      <c r="Y352" s="191"/>
      <c r="Z352" s="191"/>
      <c r="AA352" s="191"/>
      <c r="AB352" s="191"/>
      <c r="AC352" s="191"/>
      <c r="AD352" s="191"/>
      <c r="AE352" s="191"/>
      <c r="AF352" s="191"/>
      <c r="AG352" s="191"/>
      <c r="AH352" s="191"/>
      <c r="AI352" s="191"/>
      <c r="AJ352" s="191"/>
      <c r="AK352" s="191"/>
    </row>
    <row r="353" spans="1:37" x14ac:dyDescent="0.2">
      <c r="A353" s="191"/>
      <c r="B353" s="191"/>
      <c r="C353" s="191"/>
      <c r="D353" s="191"/>
      <c r="E353" s="191"/>
      <c r="F353" s="191"/>
      <c r="G353" s="191"/>
      <c r="H353" s="191"/>
      <c r="I353" s="191"/>
      <c r="J353" s="191"/>
      <c r="K353" s="191"/>
      <c r="L353" s="191"/>
      <c r="M353" s="191"/>
      <c r="N353" s="191"/>
      <c r="O353" s="191"/>
      <c r="P353" s="191"/>
      <c r="Q353" s="191"/>
      <c r="R353" s="191"/>
      <c r="S353" s="191"/>
      <c r="T353" s="191"/>
      <c r="U353" s="191"/>
      <c r="V353" s="191"/>
      <c r="W353" s="191"/>
      <c r="X353" s="191"/>
      <c r="Y353" s="191"/>
      <c r="Z353" s="191"/>
      <c r="AA353" s="191"/>
      <c r="AB353" s="191"/>
      <c r="AC353" s="191"/>
      <c r="AD353" s="191"/>
      <c r="AE353" s="191"/>
      <c r="AF353" s="191"/>
      <c r="AG353" s="191"/>
      <c r="AH353" s="191"/>
      <c r="AI353" s="191"/>
      <c r="AJ353" s="191"/>
      <c r="AK353" s="191"/>
    </row>
    <row r="354" spans="1:37" x14ac:dyDescent="0.2">
      <c r="A354" s="191"/>
      <c r="B354" s="191"/>
      <c r="C354" s="191"/>
      <c r="D354" s="191"/>
      <c r="E354" s="191"/>
      <c r="F354" s="191"/>
      <c r="G354" s="191"/>
      <c r="H354" s="191"/>
      <c r="I354" s="191"/>
      <c r="J354" s="191"/>
      <c r="K354" s="191"/>
      <c r="L354" s="191"/>
      <c r="M354" s="191"/>
      <c r="N354" s="191"/>
      <c r="O354" s="191"/>
      <c r="P354" s="191"/>
      <c r="Q354" s="191"/>
      <c r="R354" s="191"/>
      <c r="S354" s="191"/>
      <c r="T354" s="191"/>
      <c r="U354" s="191"/>
      <c r="V354" s="191"/>
      <c r="W354" s="191"/>
      <c r="X354" s="191"/>
      <c r="Y354" s="191"/>
      <c r="Z354" s="191"/>
      <c r="AA354" s="191"/>
      <c r="AB354" s="191"/>
      <c r="AC354" s="191"/>
      <c r="AD354" s="191"/>
      <c r="AE354" s="191"/>
      <c r="AF354" s="191"/>
      <c r="AG354" s="191"/>
      <c r="AH354" s="191"/>
      <c r="AI354" s="191"/>
      <c r="AJ354" s="191"/>
      <c r="AK354" s="191"/>
    </row>
    <row r="355" spans="1:37" x14ac:dyDescent="0.2">
      <c r="A355" s="191"/>
      <c r="B355" s="191"/>
      <c r="C355" s="191"/>
      <c r="D355" s="191"/>
      <c r="E355" s="191"/>
      <c r="F355" s="191"/>
      <c r="G355" s="191"/>
      <c r="H355" s="191"/>
      <c r="I355" s="191"/>
      <c r="J355" s="191"/>
      <c r="K355" s="191"/>
      <c r="L355" s="191"/>
      <c r="M355" s="191"/>
      <c r="N355" s="191"/>
      <c r="O355" s="191"/>
      <c r="P355" s="191"/>
      <c r="Q355" s="191"/>
      <c r="R355" s="191"/>
      <c r="S355" s="191"/>
      <c r="T355" s="191"/>
      <c r="U355" s="191"/>
      <c r="V355" s="191"/>
      <c r="W355" s="191"/>
      <c r="X355" s="191"/>
      <c r="Y355" s="191"/>
      <c r="Z355" s="191"/>
      <c r="AA355" s="191"/>
      <c r="AB355" s="191"/>
      <c r="AC355" s="191"/>
      <c r="AD355" s="191"/>
      <c r="AE355" s="191"/>
      <c r="AF355" s="191"/>
      <c r="AG355" s="191"/>
      <c r="AH355" s="191"/>
      <c r="AI355" s="191"/>
      <c r="AJ355" s="191"/>
      <c r="AK355" s="191"/>
    </row>
    <row r="356" spans="1:37" x14ac:dyDescent="0.2">
      <c r="A356" s="191"/>
      <c r="B356" s="191"/>
      <c r="C356" s="191"/>
      <c r="D356" s="191"/>
      <c r="E356" s="191"/>
      <c r="F356" s="191"/>
      <c r="G356" s="191"/>
      <c r="H356" s="191"/>
      <c r="I356" s="191"/>
      <c r="J356" s="191"/>
      <c r="K356" s="191"/>
      <c r="L356" s="191"/>
      <c r="M356" s="191"/>
      <c r="N356" s="191"/>
      <c r="O356" s="191"/>
      <c r="P356" s="191"/>
      <c r="Q356" s="191"/>
      <c r="R356" s="191"/>
      <c r="S356" s="191"/>
      <c r="T356" s="191"/>
      <c r="U356" s="191"/>
      <c r="V356" s="191"/>
      <c r="W356" s="191"/>
      <c r="X356" s="191"/>
      <c r="Y356" s="191"/>
      <c r="Z356" s="191"/>
      <c r="AA356" s="191"/>
      <c r="AB356" s="191"/>
      <c r="AC356" s="191"/>
      <c r="AD356" s="191"/>
      <c r="AE356" s="191"/>
      <c r="AF356" s="191"/>
      <c r="AG356" s="191"/>
      <c r="AH356" s="191"/>
      <c r="AI356" s="191"/>
      <c r="AJ356" s="191"/>
      <c r="AK356" s="191"/>
    </row>
    <row r="357" spans="1:37" x14ac:dyDescent="0.2">
      <c r="A357" s="191"/>
      <c r="B357" s="191"/>
      <c r="C357" s="191"/>
      <c r="D357" s="191"/>
      <c r="E357" s="191"/>
      <c r="F357" s="191"/>
      <c r="G357" s="191"/>
      <c r="H357" s="191"/>
      <c r="I357" s="191"/>
      <c r="J357" s="191"/>
      <c r="K357" s="191"/>
      <c r="L357" s="191"/>
      <c r="M357" s="191"/>
      <c r="N357" s="191"/>
      <c r="O357" s="191"/>
      <c r="P357" s="191"/>
      <c r="Q357" s="191"/>
      <c r="R357" s="191"/>
      <c r="S357" s="191"/>
      <c r="T357" s="191"/>
      <c r="U357" s="191"/>
      <c r="V357" s="191"/>
      <c r="W357" s="191"/>
      <c r="X357" s="191"/>
      <c r="Y357" s="191"/>
      <c r="Z357" s="191"/>
      <c r="AA357" s="191"/>
      <c r="AB357" s="191"/>
      <c r="AC357" s="191"/>
      <c r="AD357" s="191"/>
      <c r="AE357" s="191"/>
      <c r="AF357" s="191"/>
      <c r="AG357" s="191"/>
      <c r="AH357" s="191"/>
      <c r="AI357" s="191"/>
      <c r="AJ357" s="191"/>
      <c r="AK357" s="191"/>
    </row>
    <row r="358" spans="1:37" x14ac:dyDescent="0.2">
      <c r="A358" s="191"/>
      <c r="B358" s="191"/>
      <c r="C358" s="191"/>
      <c r="D358" s="191"/>
      <c r="E358" s="191"/>
      <c r="F358" s="191"/>
      <c r="G358" s="191"/>
      <c r="H358" s="191"/>
      <c r="I358" s="191"/>
      <c r="J358" s="191"/>
      <c r="K358" s="191"/>
      <c r="L358" s="191"/>
      <c r="M358" s="191"/>
      <c r="N358" s="191"/>
      <c r="O358" s="191"/>
      <c r="P358" s="191"/>
      <c r="Q358" s="191"/>
      <c r="R358" s="191"/>
      <c r="S358" s="191"/>
      <c r="T358" s="191"/>
      <c r="U358" s="191"/>
      <c r="V358" s="191"/>
      <c r="W358" s="191"/>
      <c r="X358" s="191"/>
      <c r="Y358" s="191"/>
      <c r="Z358" s="191"/>
      <c r="AA358" s="191"/>
      <c r="AB358" s="191"/>
      <c r="AC358" s="191"/>
      <c r="AD358" s="191"/>
      <c r="AE358" s="191"/>
      <c r="AF358" s="191"/>
      <c r="AG358" s="191"/>
      <c r="AH358" s="191"/>
      <c r="AI358" s="191"/>
      <c r="AJ358" s="191"/>
      <c r="AK358" s="191"/>
    </row>
    <row r="359" spans="1:37" x14ac:dyDescent="0.2">
      <c r="A359" s="191"/>
      <c r="B359" s="191"/>
      <c r="C359" s="191"/>
      <c r="D359" s="191"/>
      <c r="E359" s="191"/>
      <c r="F359" s="191"/>
      <c r="G359" s="191"/>
      <c r="H359" s="191"/>
      <c r="I359" s="191"/>
      <c r="J359" s="191"/>
      <c r="K359" s="191"/>
      <c r="L359" s="191"/>
      <c r="M359" s="191"/>
      <c r="N359" s="191"/>
      <c r="O359" s="191"/>
      <c r="P359" s="191"/>
      <c r="Q359" s="191"/>
      <c r="R359" s="191"/>
      <c r="S359" s="191"/>
      <c r="T359" s="191"/>
      <c r="U359" s="191"/>
      <c r="V359" s="191"/>
      <c r="W359" s="191"/>
      <c r="X359" s="191"/>
      <c r="Y359" s="191"/>
      <c r="Z359" s="191"/>
      <c r="AA359" s="191"/>
      <c r="AB359" s="191"/>
      <c r="AC359" s="191"/>
      <c r="AD359" s="191"/>
      <c r="AE359" s="191"/>
      <c r="AF359" s="191"/>
      <c r="AG359" s="191"/>
      <c r="AH359" s="191"/>
      <c r="AI359" s="191"/>
      <c r="AJ359" s="191"/>
      <c r="AK359" s="191"/>
    </row>
    <row r="360" spans="1:37" x14ac:dyDescent="0.2">
      <c r="A360" s="191"/>
      <c r="B360" s="191"/>
      <c r="C360" s="191"/>
      <c r="D360" s="191"/>
      <c r="E360" s="191"/>
      <c r="F360" s="191"/>
      <c r="G360" s="191"/>
      <c r="H360" s="191"/>
      <c r="I360" s="191"/>
      <c r="J360" s="191"/>
      <c r="K360" s="191"/>
      <c r="L360" s="191"/>
      <c r="M360" s="191"/>
      <c r="N360" s="191"/>
      <c r="O360" s="191"/>
      <c r="P360" s="191"/>
      <c r="Q360" s="191"/>
      <c r="R360" s="191"/>
      <c r="S360" s="191"/>
      <c r="T360" s="191"/>
      <c r="U360" s="191"/>
      <c r="V360" s="191"/>
      <c r="W360" s="191"/>
      <c r="X360" s="191"/>
      <c r="Y360" s="191"/>
      <c r="Z360" s="191"/>
      <c r="AA360" s="191"/>
      <c r="AB360" s="191"/>
      <c r="AC360" s="191"/>
      <c r="AD360" s="191"/>
      <c r="AE360" s="191"/>
      <c r="AF360" s="191"/>
      <c r="AG360" s="191"/>
      <c r="AH360" s="191"/>
      <c r="AI360" s="191"/>
      <c r="AJ360" s="191"/>
      <c r="AK360" s="191"/>
    </row>
    <row r="361" spans="1:37" x14ac:dyDescent="0.2">
      <c r="A361" s="191"/>
      <c r="B361" s="191"/>
      <c r="C361" s="191"/>
      <c r="D361" s="191"/>
      <c r="E361" s="191"/>
      <c r="F361" s="191"/>
      <c r="G361" s="191"/>
      <c r="H361" s="191"/>
      <c r="I361" s="191"/>
      <c r="J361" s="191"/>
      <c r="K361" s="191"/>
      <c r="L361" s="191"/>
      <c r="M361" s="191"/>
      <c r="N361" s="191"/>
      <c r="O361" s="191"/>
      <c r="P361" s="191"/>
      <c r="Q361" s="191"/>
      <c r="R361" s="191"/>
      <c r="S361" s="191"/>
      <c r="T361" s="191"/>
      <c r="U361" s="191"/>
      <c r="V361" s="191"/>
      <c r="W361" s="191"/>
      <c r="X361" s="191"/>
      <c r="Y361" s="191"/>
      <c r="Z361" s="191"/>
      <c r="AA361" s="191"/>
      <c r="AB361" s="191"/>
      <c r="AC361" s="191"/>
      <c r="AD361" s="191"/>
      <c r="AE361" s="191"/>
      <c r="AF361" s="191"/>
      <c r="AG361" s="191"/>
      <c r="AH361" s="191"/>
      <c r="AI361" s="191"/>
      <c r="AJ361" s="191"/>
      <c r="AK361" s="191"/>
    </row>
    <row r="362" spans="1:37" x14ac:dyDescent="0.2">
      <c r="A362" s="191"/>
      <c r="B362" s="191"/>
      <c r="C362" s="191"/>
      <c r="D362" s="191"/>
      <c r="E362" s="191"/>
      <c r="F362" s="191"/>
      <c r="G362" s="191"/>
      <c r="H362" s="191"/>
      <c r="I362" s="191"/>
      <c r="J362" s="191"/>
      <c r="K362" s="191"/>
      <c r="L362" s="191"/>
      <c r="M362" s="191"/>
      <c r="N362" s="191"/>
      <c r="O362" s="191"/>
      <c r="P362" s="191"/>
      <c r="Q362" s="191"/>
      <c r="R362" s="191"/>
      <c r="S362" s="191"/>
      <c r="T362" s="191"/>
      <c r="U362" s="191"/>
      <c r="V362" s="191"/>
      <c r="W362" s="191"/>
      <c r="X362" s="191"/>
      <c r="Y362" s="191"/>
      <c r="Z362" s="191"/>
      <c r="AA362" s="191"/>
      <c r="AB362" s="191"/>
      <c r="AC362" s="191"/>
      <c r="AD362" s="191"/>
      <c r="AE362" s="191"/>
      <c r="AF362" s="191"/>
      <c r="AG362" s="191"/>
      <c r="AH362" s="191"/>
      <c r="AI362" s="191"/>
      <c r="AJ362" s="191"/>
      <c r="AK362" s="191"/>
    </row>
    <row r="363" spans="1:37" x14ac:dyDescent="0.2">
      <c r="A363" s="191"/>
      <c r="B363" s="191"/>
      <c r="C363" s="191"/>
      <c r="D363" s="191"/>
      <c r="E363" s="191"/>
      <c r="F363" s="191"/>
      <c r="G363" s="191"/>
      <c r="H363" s="191"/>
      <c r="I363" s="191"/>
      <c r="J363" s="191"/>
      <c r="K363" s="191"/>
      <c r="L363" s="191"/>
      <c r="M363" s="191"/>
      <c r="N363" s="191"/>
      <c r="O363" s="191"/>
      <c r="P363" s="191"/>
      <c r="Q363" s="191"/>
      <c r="R363" s="191"/>
      <c r="S363" s="191"/>
      <c r="T363" s="191"/>
      <c r="U363" s="191"/>
      <c r="V363" s="191"/>
      <c r="W363" s="191"/>
      <c r="X363" s="191"/>
      <c r="Y363" s="191"/>
      <c r="Z363" s="191"/>
      <c r="AA363" s="191"/>
      <c r="AB363" s="191"/>
      <c r="AC363" s="191"/>
      <c r="AD363" s="191"/>
      <c r="AE363" s="191"/>
      <c r="AF363" s="191"/>
      <c r="AG363" s="191"/>
      <c r="AH363" s="191"/>
      <c r="AI363" s="191"/>
      <c r="AJ363" s="191"/>
      <c r="AK363" s="191"/>
    </row>
    <row r="364" spans="1:37" x14ac:dyDescent="0.2">
      <c r="A364" s="191"/>
      <c r="B364" s="191"/>
      <c r="C364" s="191"/>
      <c r="D364" s="191"/>
      <c r="E364" s="191"/>
      <c r="F364" s="191"/>
      <c r="G364" s="191"/>
      <c r="H364" s="191"/>
      <c r="I364" s="191"/>
      <c r="J364" s="191"/>
      <c r="K364" s="191"/>
      <c r="L364" s="191"/>
      <c r="M364" s="191"/>
      <c r="N364" s="191"/>
      <c r="O364" s="191"/>
      <c r="P364" s="191"/>
      <c r="Q364" s="191"/>
      <c r="R364" s="191"/>
      <c r="S364" s="191"/>
      <c r="T364" s="191"/>
      <c r="U364" s="191"/>
      <c r="V364" s="191"/>
      <c r="W364" s="191"/>
      <c r="X364" s="191"/>
      <c r="Y364" s="191"/>
      <c r="Z364" s="191"/>
      <c r="AA364" s="191"/>
      <c r="AB364" s="191"/>
      <c r="AC364" s="191"/>
      <c r="AD364" s="191"/>
      <c r="AE364" s="191"/>
      <c r="AF364" s="191"/>
      <c r="AG364" s="191"/>
      <c r="AH364" s="191"/>
      <c r="AI364" s="191"/>
      <c r="AJ364" s="191"/>
      <c r="AK364" s="191"/>
    </row>
    <row r="365" spans="1:37" x14ac:dyDescent="0.2">
      <c r="A365" s="191"/>
      <c r="B365" s="191"/>
      <c r="C365" s="191"/>
      <c r="D365" s="191"/>
      <c r="E365" s="191"/>
      <c r="F365" s="191"/>
      <c r="G365" s="191"/>
      <c r="H365" s="191"/>
      <c r="I365" s="191"/>
      <c r="J365" s="191"/>
      <c r="K365" s="191"/>
      <c r="L365" s="191"/>
      <c r="M365" s="191"/>
      <c r="N365" s="191"/>
      <c r="O365" s="191"/>
      <c r="P365" s="191"/>
      <c r="Q365" s="191"/>
      <c r="R365" s="191"/>
      <c r="S365" s="191"/>
      <c r="T365" s="191"/>
      <c r="U365" s="191"/>
      <c r="V365" s="191"/>
      <c r="W365" s="191"/>
      <c r="X365" s="191"/>
      <c r="Y365" s="191"/>
      <c r="Z365" s="191"/>
      <c r="AA365" s="191"/>
      <c r="AB365" s="191"/>
      <c r="AC365" s="191"/>
      <c r="AD365" s="191"/>
      <c r="AE365" s="191"/>
      <c r="AF365" s="191"/>
      <c r="AG365" s="191"/>
      <c r="AH365" s="191"/>
      <c r="AI365" s="191"/>
      <c r="AJ365" s="191"/>
      <c r="AK365" s="191"/>
    </row>
    <row r="366" spans="1:37" x14ac:dyDescent="0.2">
      <c r="A366" s="191"/>
      <c r="B366" s="191"/>
      <c r="C366" s="191"/>
      <c r="D366" s="191"/>
      <c r="E366" s="191"/>
      <c r="F366" s="191"/>
      <c r="G366" s="191"/>
      <c r="H366" s="191"/>
      <c r="I366" s="191"/>
      <c r="J366" s="191"/>
      <c r="K366" s="191"/>
      <c r="L366" s="191"/>
      <c r="M366" s="191"/>
      <c r="N366" s="191"/>
      <c r="O366" s="191"/>
      <c r="P366" s="191"/>
      <c r="Q366" s="191"/>
      <c r="R366" s="191"/>
      <c r="S366" s="191"/>
      <c r="T366" s="191"/>
      <c r="U366" s="191"/>
      <c r="V366" s="191"/>
      <c r="W366" s="191"/>
      <c r="X366" s="191"/>
      <c r="Y366" s="191"/>
      <c r="Z366" s="191"/>
      <c r="AA366" s="191"/>
      <c r="AB366" s="191"/>
      <c r="AC366" s="191"/>
      <c r="AD366" s="191"/>
      <c r="AE366" s="191"/>
      <c r="AF366" s="191"/>
      <c r="AG366" s="191"/>
      <c r="AH366" s="191"/>
      <c r="AI366" s="191"/>
      <c r="AJ366" s="191"/>
      <c r="AK366" s="191"/>
    </row>
    <row r="367" spans="1:37" x14ac:dyDescent="0.2">
      <c r="A367" s="191"/>
      <c r="B367" s="191"/>
      <c r="C367" s="191"/>
      <c r="D367" s="191"/>
      <c r="E367" s="191"/>
      <c r="F367" s="191"/>
      <c r="G367" s="191"/>
      <c r="H367" s="191"/>
      <c r="I367" s="191"/>
      <c r="J367" s="191"/>
      <c r="K367" s="191"/>
      <c r="L367" s="191"/>
      <c r="M367" s="191"/>
      <c r="N367" s="191"/>
      <c r="O367" s="191"/>
      <c r="P367" s="191"/>
      <c r="Q367" s="191"/>
      <c r="R367" s="191"/>
      <c r="S367" s="191"/>
      <c r="T367" s="191"/>
      <c r="U367" s="191"/>
      <c r="V367" s="191"/>
      <c r="W367" s="191"/>
      <c r="X367" s="191"/>
      <c r="Y367" s="191"/>
      <c r="Z367" s="191"/>
      <c r="AA367" s="191"/>
      <c r="AB367" s="191"/>
      <c r="AC367" s="191"/>
      <c r="AD367" s="191"/>
      <c r="AE367" s="191"/>
      <c r="AF367" s="191"/>
      <c r="AG367" s="191"/>
      <c r="AH367" s="191"/>
      <c r="AI367" s="191"/>
      <c r="AJ367" s="191"/>
      <c r="AK367" s="191"/>
    </row>
    <row r="368" spans="1:37" x14ac:dyDescent="0.2">
      <c r="A368" s="191"/>
      <c r="B368" s="191"/>
      <c r="C368" s="191"/>
      <c r="D368" s="191"/>
      <c r="E368" s="191"/>
      <c r="F368" s="191"/>
      <c r="G368" s="191"/>
      <c r="H368" s="191"/>
      <c r="I368" s="191"/>
      <c r="J368" s="191"/>
      <c r="K368" s="191"/>
      <c r="L368" s="191"/>
      <c r="M368" s="191"/>
      <c r="N368" s="191"/>
      <c r="O368" s="191"/>
      <c r="P368" s="191"/>
      <c r="Q368" s="191"/>
      <c r="R368" s="191"/>
      <c r="S368" s="191"/>
      <c r="T368" s="191"/>
      <c r="U368" s="191"/>
      <c r="V368" s="191"/>
      <c r="W368" s="191"/>
      <c r="X368" s="191"/>
      <c r="Y368" s="191"/>
      <c r="Z368" s="191"/>
      <c r="AA368" s="191"/>
      <c r="AB368" s="191"/>
      <c r="AC368" s="191"/>
      <c r="AD368" s="191"/>
      <c r="AE368" s="191"/>
      <c r="AF368" s="191"/>
      <c r="AG368" s="191"/>
      <c r="AH368" s="191"/>
      <c r="AI368" s="191"/>
      <c r="AJ368" s="191"/>
      <c r="AK368" s="191"/>
    </row>
    <row r="369" spans="1:37" x14ac:dyDescent="0.2">
      <c r="A369" s="191"/>
      <c r="B369" s="191"/>
      <c r="C369" s="191"/>
      <c r="D369" s="191"/>
      <c r="E369" s="191"/>
      <c r="F369" s="191"/>
      <c r="G369" s="191"/>
      <c r="H369" s="191"/>
      <c r="I369" s="191"/>
      <c r="J369" s="191"/>
      <c r="K369" s="191"/>
      <c r="L369" s="191"/>
      <c r="M369" s="191"/>
      <c r="N369" s="191"/>
      <c r="O369" s="191"/>
      <c r="P369" s="191"/>
      <c r="Q369" s="191"/>
      <c r="R369" s="191"/>
      <c r="S369" s="191"/>
      <c r="T369" s="191"/>
      <c r="U369" s="191"/>
      <c r="V369" s="191"/>
      <c r="W369" s="191"/>
      <c r="X369" s="191"/>
      <c r="Y369" s="191"/>
      <c r="Z369" s="191"/>
      <c r="AA369" s="191"/>
      <c r="AB369" s="191"/>
      <c r="AC369" s="191"/>
      <c r="AD369" s="191"/>
      <c r="AE369" s="191"/>
      <c r="AF369" s="191"/>
      <c r="AG369" s="191"/>
      <c r="AH369" s="191"/>
      <c r="AI369" s="191"/>
      <c r="AJ369" s="191"/>
      <c r="AK369" s="191"/>
    </row>
    <row r="370" spans="1:37" x14ac:dyDescent="0.2">
      <c r="A370" s="191"/>
      <c r="B370" s="191"/>
      <c r="C370" s="191"/>
      <c r="D370" s="191"/>
      <c r="E370" s="191"/>
      <c r="F370" s="191"/>
      <c r="G370" s="191"/>
      <c r="H370" s="191"/>
      <c r="I370" s="191"/>
      <c r="J370" s="191"/>
      <c r="K370" s="191"/>
      <c r="L370" s="191"/>
      <c r="M370" s="191"/>
      <c r="N370" s="191"/>
      <c r="O370" s="191"/>
      <c r="P370" s="191"/>
      <c r="Q370" s="191"/>
      <c r="R370" s="191"/>
      <c r="S370" s="191"/>
      <c r="T370" s="191"/>
      <c r="U370" s="191"/>
      <c r="V370" s="191"/>
      <c r="W370" s="191"/>
      <c r="X370" s="191"/>
      <c r="Y370" s="191"/>
      <c r="Z370" s="191"/>
      <c r="AA370" s="191"/>
      <c r="AB370" s="191"/>
      <c r="AC370" s="191"/>
      <c r="AD370" s="191"/>
      <c r="AE370" s="191"/>
      <c r="AF370" s="191"/>
      <c r="AG370" s="191"/>
      <c r="AH370" s="191"/>
      <c r="AI370" s="191"/>
      <c r="AJ370" s="191"/>
      <c r="AK370" s="191"/>
    </row>
    <row r="371" spans="1:37" x14ac:dyDescent="0.2">
      <c r="A371" s="191"/>
      <c r="B371" s="191"/>
      <c r="C371" s="191"/>
      <c r="D371" s="191"/>
      <c r="E371" s="191"/>
      <c r="F371" s="191"/>
      <c r="G371" s="191"/>
      <c r="H371" s="191"/>
      <c r="I371" s="191"/>
      <c r="J371" s="191"/>
      <c r="K371" s="191"/>
      <c r="L371" s="191"/>
      <c r="M371" s="191"/>
      <c r="N371" s="191"/>
      <c r="O371" s="191"/>
      <c r="P371" s="191"/>
      <c r="Q371" s="191"/>
      <c r="R371" s="191"/>
      <c r="S371" s="191"/>
      <c r="T371" s="191"/>
      <c r="U371" s="191"/>
      <c r="V371" s="191"/>
      <c r="W371" s="191"/>
      <c r="X371" s="191"/>
      <c r="Y371" s="191"/>
      <c r="Z371" s="191"/>
      <c r="AA371" s="191"/>
      <c r="AB371" s="191"/>
      <c r="AC371" s="191"/>
      <c r="AD371" s="191"/>
      <c r="AE371" s="191"/>
      <c r="AF371" s="191"/>
      <c r="AG371" s="191"/>
      <c r="AH371" s="191"/>
      <c r="AI371" s="191"/>
      <c r="AJ371" s="191"/>
      <c r="AK371" s="191"/>
    </row>
    <row r="372" spans="1:37" x14ac:dyDescent="0.2">
      <c r="A372" s="191"/>
      <c r="B372" s="191"/>
      <c r="C372" s="191"/>
      <c r="D372" s="191"/>
      <c r="E372" s="191"/>
      <c r="F372" s="191"/>
      <c r="G372" s="191"/>
      <c r="H372" s="191"/>
      <c r="I372" s="191"/>
      <c r="J372" s="191"/>
      <c r="K372" s="191"/>
      <c r="L372" s="191"/>
      <c r="M372" s="191"/>
      <c r="N372" s="191"/>
      <c r="O372" s="191"/>
      <c r="P372" s="191"/>
      <c r="Q372" s="191"/>
      <c r="R372" s="191"/>
      <c r="S372" s="191"/>
      <c r="T372" s="191"/>
      <c r="U372" s="191"/>
      <c r="V372" s="191"/>
      <c r="W372" s="191"/>
      <c r="X372" s="191"/>
      <c r="Y372" s="191"/>
      <c r="Z372" s="191"/>
      <c r="AA372" s="191"/>
      <c r="AB372" s="191"/>
      <c r="AC372" s="191"/>
      <c r="AD372" s="191"/>
      <c r="AE372" s="191"/>
      <c r="AF372" s="191"/>
      <c r="AG372" s="191"/>
      <c r="AH372" s="191"/>
      <c r="AI372" s="191"/>
      <c r="AJ372" s="191"/>
      <c r="AK372" s="191"/>
    </row>
    <row r="373" spans="1:37" x14ac:dyDescent="0.2">
      <c r="A373" s="191"/>
      <c r="B373" s="191"/>
      <c r="C373" s="191"/>
      <c r="D373" s="191"/>
      <c r="E373" s="191"/>
      <c r="F373" s="191"/>
      <c r="G373" s="191"/>
      <c r="H373" s="191"/>
      <c r="I373" s="191"/>
      <c r="J373" s="191"/>
      <c r="K373" s="191"/>
      <c r="L373" s="191"/>
      <c r="M373" s="191"/>
      <c r="N373" s="191"/>
      <c r="O373" s="191"/>
      <c r="P373" s="191"/>
      <c r="Q373" s="191"/>
      <c r="R373" s="191"/>
      <c r="S373" s="191"/>
      <c r="T373" s="191"/>
      <c r="U373" s="191"/>
      <c r="V373" s="191"/>
      <c r="W373" s="191"/>
      <c r="X373" s="191"/>
      <c r="Y373" s="191"/>
      <c r="Z373" s="191"/>
      <c r="AA373" s="191"/>
      <c r="AB373" s="191"/>
      <c r="AC373" s="191"/>
      <c r="AD373" s="191"/>
      <c r="AE373" s="191"/>
      <c r="AF373" s="191"/>
      <c r="AG373" s="191"/>
      <c r="AH373" s="191"/>
      <c r="AI373" s="191"/>
      <c r="AJ373" s="191"/>
      <c r="AK373" s="191"/>
    </row>
    <row r="374" spans="1:37" x14ac:dyDescent="0.2">
      <c r="A374" s="191"/>
      <c r="B374" s="191"/>
      <c r="C374" s="191"/>
      <c r="D374" s="191"/>
      <c r="E374" s="191"/>
      <c r="F374" s="191"/>
      <c r="G374" s="191"/>
      <c r="H374" s="191"/>
      <c r="I374" s="191"/>
      <c r="J374" s="191"/>
      <c r="K374" s="191"/>
      <c r="L374" s="191"/>
      <c r="M374" s="191"/>
      <c r="N374" s="191"/>
      <c r="O374" s="191"/>
      <c r="P374" s="191"/>
      <c r="Q374" s="191"/>
      <c r="R374" s="191"/>
      <c r="S374" s="191"/>
      <c r="T374" s="191"/>
      <c r="U374" s="191"/>
      <c r="V374" s="191"/>
      <c r="W374" s="191"/>
      <c r="X374" s="191"/>
      <c r="Y374" s="191"/>
      <c r="Z374" s="191"/>
      <c r="AA374" s="191"/>
      <c r="AB374" s="191"/>
      <c r="AC374" s="191"/>
      <c r="AD374" s="191"/>
      <c r="AE374" s="191"/>
      <c r="AF374" s="191"/>
      <c r="AG374" s="191"/>
      <c r="AH374" s="191"/>
      <c r="AI374" s="191"/>
      <c r="AJ374" s="191"/>
      <c r="AK374" s="191"/>
    </row>
    <row r="375" spans="1:37" x14ac:dyDescent="0.2">
      <c r="A375" s="191"/>
      <c r="B375" s="191"/>
      <c r="C375" s="191"/>
      <c r="D375" s="191"/>
      <c r="E375" s="191"/>
      <c r="F375" s="191"/>
      <c r="G375" s="191"/>
      <c r="H375" s="191"/>
      <c r="I375" s="191"/>
      <c r="J375" s="191"/>
      <c r="K375" s="191"/>
      <c r="L375" s="191"/>
      <c r="M375" s="191"/>
      <c r="N375" s="191"/>
      <c r="O375" s="191"/>
      <c r="P375" s="191"/>
      <c r="Q375" s="191"/>
      <c r="R375" s="191"/>
      <c r="S375" s="191"/>
      <c r="T375" s="191"/>
      <c r="U375" s="191"/>
      <c r="V375" s="191"/>
      <c r="W375" s="191"/>
      <c r="X375" s="191"/>
      <c r="Y375" s="191"/>
      <c r="Z375" s="191"/>
      <c r="AA375" s="191"/>
      <c r="AB375" s="191"/>
      <c r="AC375" s="191"/>
      <c r="AD375" s="191"/>
      <c r="AE375" s="191"/>
      <c r="AF375" s="191"/>
      <c r="AG375" s="191"/>
      <c r="AH375" s="191"/>
      <c r="AI375" s="191"/>
      <c r="AJ375" s="191"/>
      <c r="AK375" s="191"/>
    </row>
    <row r="376" spans="1:37" x14ac:dyDescent="0.2">
      <c r="A376" s="191"/>
      <c r="B376" s="191"/>
      <c r="C376" s="191"/>
      <c r="D376" s="191"/>
      <c r="E376" s="191"/>
      <c r="F376" s="191"/>
      <c r="G376" s="191"/>
      <c r="H376" s="191"/>
      <c r="I376" s="191"/>
      <c r="J376" s="191"/>
      <c r="K376" s="191"/>
      <c r="L376" s="191"/>
      <c r="M376" s="191"/>
      <c r="N376" s="191"/>
      <c r="O376" s="191"/>
      <c r="P376" s="191"/>
      <c r="Q376" s="191"/>
      <c r="R376" s="191"/>
      <c r="S376" s="191"/>
      <c r="T376" s="191"/>
      <c r="U376" s="191"/>
      <c r="V376" s="191"/>
      <c r="W376" s="191"/>
      <c r="X376" s="191"/>
      <c r="Y376" s="191"/>
      <c r="Z376" s="191"/>
      <c r="AA376" s="191"/>
      <c r="AB376" s="191"/>
      <c r="AC376" s="191"/>
      <c r="AD376" s="191"/>
      <c r="AE376" s="191"/>
      <c r="AF376" s="191"/>
      <c r="AG376" s="191"/>
      <c r="AH376" s="191"/>
      <c r="AI376" s="191"/>
      <c r="AJ376" s="191"/>
      <c r="AK376" s="191"/>
    </row>
    <row r="377" spans="1:37" x14ac:dyDescent="0.2">
      <c r="A377" s="191"/>
      <c r="B377" s="191"/>
      <c r="C377" s="191"/>
      <c r="D377" s="191"/>
      <c r="E377" s="191"/>
      <c r="F377" s="191"/>
      <c r="G377" s="191"/>
      <c r="H377" s="191"/>
      <c r="I377" s="191"/>
      <c r="J377" s="191"/>
      <c r="K377" s="191"/>
      <c r="L377" s="191"/>
      <c r="M377" s="191"/>
      <c r="N377" s="191"/>
      <c r="O377" s="191"/>
      <c r="P377" s="191"/>
      <c r="Q377" s="191"/>
      <c r="R377" s="191"/>
      <c r="S377" s="191"/>
      <c r="T377" s="191"/>
      <c r="U377" s="191"/>
      <c r="V377" s="191"/>
      <c r="W377" s="191"/>
      <c r="X377" s="191"/>
      <c r="Y377" s="191"/>
      <c r="Z377" s="191"/>
      <c r="AA377" s="191"/>
      <c r="AB377" s="191"/>
      <c r="AC377" s="191"/>
      <c r="AD377" s="191"/>
      <c r="AE377" s="191"/>
      <c r="AF377" s="191"/>
      <c r="AG377" s="191"/>
      <c r="AH377" s="191"/>
      <c r="AI377" s="191"/>
      <c r="AJ377" s="191"/>
      <c r="AK377" s="191"/>
    </row>
    <row r="378" spans="1:37" x14ac:dyDescent="0.2">
      <c r="A378" s="191"/>
      <c r="B378" s="191"/>
      <c r="C378" s="191"/>
      <c r="D378" s="191"/>
      <c r="E378" s="191"/>
      <c r="F378" s="191"/>
      <c r="G378" s="191"/>
      <c r="H378" s="191"/>
      <c r="I378" s="191"/>
      <c r="J378" s="191"/>
      <c r="K378" s="191"/>
      <c r="L378" s="191"/>
      <c r="M378" s="191"/>
      <c r="N378" s="191"/>
      <c r="O378" s="191"/>
      <c r="P378" s="191"/>
      <c r="Q378" s="191"/>
      <c r="R378" s="191"/>
      <c r="S378" s="191"/>
      <c r="T378" s="191"/>
      <c r="U378" s="191"/>
      <c r="V378" s="191"/>
      <c r="W378" s="191"/>
      <c r="X378" s="191"/>
      <c r="Y378" s="191"/>
      <c r="Z378" s="191"/>
      <c r="AA378" s="191"/>
      <c r="AB378" s="191"/>
      <c r="AC378" s="191"/>
      <c r="AD378" s="191"/>
      <c r="AE378" s="191"/>
      <c r="AF378" s="191"/>
      <c r="AG378" s="191"/>
      <c r="AH378" s="191"/>
      <c r="AI378" s="191"/>
      <c r="AJ378" s="191"/>
      <c r="AK378" s="191"/>
    </row>
    <row r="379" spans="1:37" x14ac:dyDescent="0.2">
      <c r="A379" s="191"/>
      <c r="B379" s="191"/>
      <c r="C379" s="191"/>
      <c r="D379" s="191"/>
      <c r="E379" s="191"/>
      <c r="F379" s="191"/>
      <c r="G379" s="191"/>
      <c r="H379" s="191"/>
      <c r="I379" s="191"/>
      <c r="J379" s="191"/>
      <c r="K379" s="191"/>
      <c r="L379" s="191"/>
      <c r="M379" s="191"/>
      <c r="N379" s="191"/>
      <c r="O379" s="191"/>
      <c r="P379" s="191"/>
      <c r="Q379" s="191"/>
      <c r="R379" s="191"/>
      <c r="S379" s="191"/>
      <c r="T379" s="191"/>
      <c r="U379" s="191"/>
      <c r="V379" s="191"/>
      <c r="W379" s="191"/>
      <c r="X379" s="191"/>
      <c r="Y379" s="191"/>
      <c r="Z379" s="191"/>
      <c r="AA379" s="191"/>
      <c r="AB379" s="191"/>
      <c r="AC379" s="191"/>
      <c r="AD379" s="191"/>
      <c r="AE379" s="191"/>
      <c r="AF379" s="191"/>
      <c r="AG379" s="191"/>
      <c r="AH379" s="191"/>
      <c r="AI379" s="191"/>
      <c r="AJ379" s="191"/>
      <c r="AK379" s="191"/>
    </row>
    <row r="380" spans="1:37" x14ac:dyDescent="0.2">
      <c r="A380" s="191"/>
      <c r="B380" s="191"/>
      <c r="C380" s="191"/>
      <c r="D380" s="191"/>
      <c r="E380" s="191"/>
      <c r="F380" s="191"/>
      <c r="G380" s="191"/>
      <c r="H380" s="191"/>
      <c r="I380" s="191"/>
      <c r="J380" s="191"/>
      <c r="K380" s="191"/>
      <c r="L380" s="191"/>
      <c r="M380" s="191"/>
      <c r="N380" s="191"/>
      <c r="O380" s="191"/>
      <c r="P380" s="191"/>
      <c r="Q380" s="191"/>
      <c r="R380" s="191"/>
      <c r="S380" s="191"/>
      <c r="T380" s="191"/>
      <c r="U380" s="191"/>
      <c r="V380" s="191"/>
      <c r="W380" s="191"/>
      <c r="X380" s="191"/>
      <c r="Y380" s="191"/>
      <c r="Z380" s="191"/>
      <c r="AA380" s="191"/>
      <c r="AB380" s="191"/>
      <c r="AC380" s="191"/>
      <c r="AD380" s="191"/>
      <c r="AE380" s="191"/>
      <c r="AF380" s="191"/>
      <c r="AG380" s="191"/>
      <c r="AH380" s="191"/>
      <c r="AI380" s="191"/>
      <c r="AJ380" s="191"/>
      <c r="AK380" s="191"/>
    </row>
    <row r="381" spans="1:37" x14ac:dyDescent="0.2">
      <c r="A381" s="191"/>
      <c r="B381" s="191"/>
      <c r="C381" s="191"/>
      <c r="D381" s="191"/>
      <c r="E381" s="191"/>
      <c r="F381" s="191"/>
      <c r="G381" s="191"/>
      <c r="H381" s="191"/>
      <c r="I381" s="191"/>
      <c r="J381" s="191"/>
      <c r="K381" s="191"/>
      <c r="L381" s="191"/>
      <c r="M381" s="191"/>
      <c r="N381" s="191"/>
      <c r="O381" s="191"/>
      <c r="P381" s="191"/>
      <c r="Q381" s="191"/>
      <c r="R381" s="191"/>
      <c r="S381" s="191"/>
      <c r="T381" s="191"/>
      <c r="U381" s="191"/>
      <c r="V381" s="191"/>
      <c r="W381" s="191"/>
      <c r="X381" s="191"/>
      <c r="Y381" s="191"/>
      <c r="Z381" s="191"/>
      <c r="AA381" s="191"/>
      <c r="AB381" s="191"/>
      <c r="AC381" s="191"/>
      <c r="AD381" s="191"/>
      <c r="AE381" s="191"/>
      <c r="AF381" s="191"/>
      <c r="AG381" s="191"/>
      <c r="AH381" s="191"/>
      <c r="AI381" s="191"/>
      <c r="AJ381" s="191"/>
      <c r="AK381" s="191"/>
    </row>
    <row r="382" spans="1:37" x14ac:dyDescent="0.2">
      <c r="A382" s="191"/>
      <c r="B382" s="191"/>
      <c r="C382" s="191"/>
      <c r="D382" s="191"/>
      <c r="E382" s="191"/>
      <c r="F382" s="191"/>
      <c r="G382" s="191"/>
      <c r="H382" s="191"/>
      <c r="I382" s="191"/>
      <c r="J382" s="191"/>
      <c r="K382" s="191"/>
      <c r="L382" s="191"/>
      <c r="M382" s="191"/>
      <c r="N382" s="191"/>
      <c r="O382" s="191"/>
      <c r="P382" s="191"/>
      <c r="Q382" s="191"/>
      <c r="R382" s="191"/>
      <c r="S382" s="191"/>
      <c r="T382" s="191"/>
      <c r="U382" s="191"/>
      <c r="V382" s="191"/>
      <c r="W382" s="191"/>
      <c r="X382" s="191"/>
      <c r="Y382" s="191"/>
      <c r="Z382" s="191"/>
      <c r="AA382" s="191"/>
      <c r="AB382" s="191"/>
      <c r="AC382" s="191"/>
      <c r="AD382" s="191"/>
      <c r="AE382" s="191"/>
      <c r="AF382" s="191"/>
      <c r="AG382" s="191"/>
      <c r="AH382" s="191"/>
      <c r="AI382" s="191"/>
      <c r="AJ382" s="191"/>
      <c r="AK382" s="191"/>
    </row>
    <row r="383" spans="1:37" x14ac:dyDescent="0.2">
      <c r="A383" s="191"/>
      <c r="B383" s="191"/>
      <c r="C383" s="191"/>
      <c r="D383" s="191"/>
      <c r="E383" s="191"/>
      <c r="F383" s="191"/>
      <c r="G383" s="191"/>
      <c r="H383" s="191"/>
      <c r="I383" s="191"/>
      <c r="J383" s="191"/>
      <c r="K383" s="191"/>
      <c r="L383" s="191"/>
      <c r="M383" s="191"/>
      <c r="N383" s="191"/>
      <c r="O383" s="191"/>
      <c r="P383" s="191"/>
      <c r="Q383" s="191"/>
      <c r="R383" s="191"/>
      <c r="S383" s="191"/>
      <c r="T383" s="191"/>
      <c r="U383" s="191"/>
      <c r="V383" s="191"/>
      <c r="W383" s="191"/>
      <c r="X383" s="191"/>
      <c r="Y383" s="191"/>
      <c r="Z383" s="191"/>
      <c r="AA383" s="191"/>
      <c r="AB383" s="191"/>
      <c r="AC383" s="191"/>
      <c r="AD383" s="191"/>
      <c r="AE383" s="191"/>
      <c r="AF383" s="191"/>
      <c r="AG383" s="191"/>
      <c r="AH383" s="191"/>
      <c r="AI383" s="191"/>
      <c r="AJ383" s="191"/>
      <c r="AK383" s="191"/>
    </row>
    <row r="384" spans="1:37" x14ac:dyDescent="0.2">
      <c r="A384" s="191"/>
      <c r="B384" s="191"/>
      <c r="C384" s="191"/>
      <c r="D384" s="191"/>
      <c r="E384" s="191"/>
      <c r="F384" s="191"/>
      <c r="G384" s="191"/>
      <c r="H384" s="191"/>
      <c r="I384" s="191"/>
      <c r="J384" s="191"/>
      <c r="K384" s="191"/>
      <c r="L384" s="191"/>
      <c r="M384" s="191"/>
      <c r="N384" s="191"/>
      <c r="O384" s="191"/>
      <c r="P384" s="191"/>
      <c r="Q384" s="191"/>
      <c r="R384" s="191"/>
      <c r="S384" s="191"/>
      <c r="T384" s="191"/>
      <c r="U384" s="191"/>
      <c r="V384" s="191"/>
      <c r="W384" s="191"/>
      <c r="X384" s="191"/>
      <c r="Y384" s="191"/>
      <c r="Z384" s="191"/>
      <c r="AA384" s="191"/>
      <c r="AB384" s="191"/>
      <c r="AC384" s="191"/>
      <c r="AD384" s="191"/>
      <c r="AE384" s="191"/>
      <c r="AF384" s="191"/>
      <c r="AG384" s="191"/>
      <c r="AH384" s="191"/>
      <c r="AI384" s="191"/>
      <c r="AJ384" s="191"/>
      <c r="AK384" s="191"/>
    </row>
    <row r="385" spans="1:37" x14ac:dyDescent="0.2">
      <c r="A385" s="191"/>
      <c r="B385" s="191"/>
      <c r="C385" s="191"/>
      <c r="D385" s="191"/>
      <c r="E385" s="191"/>
      <c r="F385" s="191"/>
      <c r="G385" s="191"/>
      <c r="H385" s="191"/>
      <c r="I385" s="191"/>
      <c r="J385" s="191"/>
      <c r="K385" s="191"/>
      <c r="L385" s="191"/>
      <c r="M385" s="191"/>
      <c r="N385" s="191"/>
      <c r="O385" s="191"/>
      <c r="P385" s="191"/>
      <c r="Q385" s="191"/>
      <c r="R385" s="191"/>
      <c r="S385" s="191"/>
      <c r="T385" s="191"/>
      <c r="U385" s="191"/>
      <c r="V385" s="191"/>
      <c r="W385" s="191"/>
      <c r="X385" s="191"/>
      <c r="Y385" s="191"/>
      <c r="Z385" s="191"/>
      <c r="AA385" s="191"/>
      <c r="AB385" s="191"/>
      <c r="AC385" s="191"/>
      <c r="AD385" s="191"/>
      <c r="AE385" s="191"/>
      <c r="AF385" s="191"/>
      <c r="AG385" s="191"/>
      <c r="AH385" s="191"/>
      <c r="AI385" s="191"/>
      <c r="AJ385" s="191"/>
      <c r="AK385" s="191"/>
    </row>
    <row r="386" spans="1:37" x14ac:dyDescent="0.2">
      <c r="A386" s="191"/>
      <c r="B386" s="191"/>
      <c r="C386" s="191"/>
      <c r="D386" s="191"/>
      <c r="E386" s="191"/>
      <c r="F386" s="191"/>
      <c r="G386" s="191"/>
      <c r="H386" s="191"/>
      <c r="I386" s="191"/>
      <c r="J386" s="191"/>
      <c r="K386" s="191"/>
      <c r="L386" s="191"/>
      <c r="M386" s="191"/>
      <c r="N386" s="191"/>
      <c r="O386" s="191"/>
      <c r="P386" s="191"/>
      <c r="Q386" s="191"/>
      <c r="R386" s="191"/>
      <c r="S386" s="191"/>
      <c r="T386" s="191"/>
      <c r="U386" s="191"/>
      <c r="V386" s="191"/>
      <c r="W386" s="191"/>
      <c r="X386" s="191"/>
      <c r="Y386" s="191"/>
      <c r="Z386" s="191"/>
      <c r="AA386" s="191"/>
      <c r="AB386" s="191"/>
      <c r="AC386" s="191"/>
      <c r="AD386" s="191"/>
      <c r="AE386" s="191"/>
      <c r="AF386" s="191"/>
      <c r="AG386" s="191"/>
      <c r="AH386" s="191"/>
      <c r="AI386" s="191"/>
      <c r="AJ386" s="191"/>
      <c r="AK386" s="191"/>
    </row>
    <row r="387" spans="1:37" x14ac:dyDescent="0.2">
      <c r="A387" s="191"/>
      <c r="B387" s="191"/>
      <c r="C387" s="191"/>
      <c r="D387" s="191"/>
      <c r="E387" s="191"/>
      <c r="F387" s="191"/>
      <c r="G387" s="191"/>
      <c r="H387" s="191"/>
      <c r="I387" s="191"/>
      <c r="J387" s="191"/>
      <c r="K387" s="191"/>
      <c r="L387" s="191"/>
      <c r="M387" s="191"/>
      <c r="N387" s="191"/>
      <c r="O387" s="191"/>
      <c r="P387" s="191"/>
      <c r="Q387" s="191"/>
      <c r="R387" s="191"/>
      <c r="S387" s="191"/>
      <c r="T387" s="191"/>
      <c r="U387" s="191"/>
      <c r="V387" s="191"/>
      <c r="W387" s="191"/>
      <c r="X387" s="191"/>
      <c r="Y387" s="191"/>
      <c r="Z387" s="191"/>
      <c r="AA387" s="191"/>
      <c r="AB387" s="191"/>
      <c r="AC387" s="191"/>
      <c r="AD387" s="191"/>
      <c r="AE387" s="191"/>
      <c r="AF387" s="191"/>
      <c r="AG387" s="191"/>
      <c r="AH387" s="191"/>
      <c r="AI387" s="191"/>
      <c r="AJ387" s="191"/>
      <c r="AK387" s="191"/>
    </row>
    <row r="388" spans="1:37" x14ac:dyDescent="0.2">
      <c r="A388" s="191"/>
      <c r="B388" s="191"/>
      <c r="C388" s="191"/>
      <c r="D388" s="191"/>
      <c r="E388" s="191"/>
      <c r="F388" s="191"/>
      <c r="G388" s="191"/>
      <c r="H388" s="191"/>
      <c r="I388" s="191"/>
      <c r="J388" s="191"/>
      <c r="K388" s="191"/>
      <c r="L388" s="191"/>
      <c r="M388" s="191"/>
      <c r="N388" s="191"/>
      <c r="O388" s="191"/>
      <c r="P388" s="191"/>
      <c r="Q388" s="191"/>
      <c r="R388" s="191"/>
      <c r="S388" s="191"/>
      <c r="T388" s="191"/>
      <c r="U388" s="191"/>
      <c r="V388" s="191"/>
      <c r="W388" s="191"/>
      <c r="X388" s="191"/>
      <c r="Y388" s="191"/>
      <c r="Z388" s="191"/>
      <c r="AA388" s="191"/>
      <c r="AB388" s="191"/>
      <c r="AC388" s="191"/>
      <c r="AD388" s="191"/>
      <c r="AE388" s="191"/>
      <c r="AF388" s="191"/>
      <c r="AG388" s="191"/>
      <c r="AH388" s="191"/>
      <c r="AI388" s="191"/>
      <c r="AJ388" s="191"/>
      <c r="AK388" s="191"/>
    </row>
    <row r="389" spans="1:37" x14ac:dyDescent="0.2">
      <c r="A389" s="191"/>
      <c r="B389" s="191"/>
      <c r="C389" s="191"/>
      <c r="D389" s="191"/>
      <c r="E389" s="191"/>
      <c r="F389" s="191"/>
      <c r="G389" s="191"/>
      <c r="H389" s="191"/>
      <c r="I389" s="191"/>
      <c r="J389" s="191"/>
      <c r="K389" s="191"/>
      <c r="L389" s="191"/>
      <c r="M389" s="191"/>
      <c r="N389" s="191"/>
      <c r="O389" s="191"/>
      <c r="P389" s="191"/>
      <c r="Q389" s="191"/>
      <c r="R389" s="191"/>
      <c r="S389" s="191"/>
      <c r="T389" s="191"/>
      <c r="U389" s="191"/>
      <c r="V389" s="191"/>
      <c r="W389" s="191"/>
      <c r="X389" s="191"/>
      <c r="Y389" s="191"/>
      <c r="Z389" s="191"/>
      <c r="AA389" s="191"/>
      <c r="AB389" s="191"/>
      <c r="AC389" s="191"/>
      <c r="AD389" s="191"/>
      <c r="AE389" s="191"/>
      <c r="AF389" s="191"/>
      <c r="AG389" s="191"/>
      <c r="AH389" s="191"/>
      <c r="AI389" s="191"/>
      <c r="AJ389" s="191"/>
      <c r="AK389" s="191"/>
    </row>
    <row r="390" spans="1:37" x14ac:dyDescent="0.2">
      <c r="A390" s="191"/>
      <c r="B390" s="191"/>
      <c r="C390" s="191"/>
      <c r="D390" s="191"/>
      <c r="E390" s="191"/>
      <c r="F390" s="191"/>
      <c r="G390" s="191"/>
      <c r="H390" s="191"/>
      <c r="I390" s="191"/>
      <c r="J390" s="191"/>
      <c r="K390" s="191"/>
      <c r="L390" s="191"/>
      <c r="M390" s="191"/>
      <c r="N390" s="191"/>
      <c r="O390" s="191"/>
      <c r="P390" s="191"/>
      <c r="Q390" s="191"/>
      <c r="R390" s="191"/>
      <c r="S390" s="191"/>
      <c r="T390" s="191"/>
      <c r="U390" s="191"/>
      <c r="V390" s="191"/>
      <c r="W390" s="191"/>
      <c r="X390" s="191"/>
      <c r="Y390" s="191"/>
      <c r="Z390" s="191"/>
      <c r="AA390" s="191"/>
      <c r="AB390" s="191"/>
      <c r="AC390" s="191"/>
      <c r="AD390" s="191"/>
      <c r="AE390" s="191"/>
      <c r="AF390" s="191"/>
      <c r="AG390" s="191"/>
      <c r="AH390" s="191"/>
      <c r="AI390" s="191"/>
      <c r="AJ390" s="191"/>
      <c r="AK390" s="191"/>
    </row>
    <row r="391" spans="1:37" x14ac:dyDescent="0.2">
      <c r="A391" s="191"/>
      <c r="B391" s="191"/>
      <c r="C391" s="191"/>
      <c r="D391" s="191"/>
      <c r="E391" s="191"/>
      <c r="F391" s="191"/>
      <c r="G391" s="191"/>
      <c r="H391" s="191"/>
      <c r="I391" s="191"/>
      <c r="J391" s="191"/>
      <c r="K391" s="191"/>
      <c r="L391" s="191"/>
      <c r="M391" s="191"/>
      <c r="N391" s="191"/>
      <c r="O391" s="191"/>
      <c r="P391" s="191"/>
      <c r="Q391" s="191"/>
      <c r="R391" s="191"/>
      <c r="S391" s="191"/>
      <c r="T391" s="191"/>
      <c r="U391" s="191"/>
      <c r="V391" s="191"/>
      <c r="W391" s="191"/>
      <c r="X391" s="191"/>
      <c r="Y391" s="191"/>
      <c r="Z391" s="191"/>
      <c r="AA391" s="191"/>
      <c r="AB391" s="191"/>
      <c r="AC391" s="191"/>
      <c r="AD391" s="191"/>
      <c r="AE391" s="191"/>
      <c r="AF391" s="191"/>
      <c r="AG391" s="191"/>
      <c r="AH391" s="191"/>
      <c r="AI391" s="191"/>
      <c r="AJ391" s="191"/>
      <c r="AK391" s="191"/>
    </row>
    <row r="392" spans="1:37" x14ac:dyDescent="0.2">
      <c r="A392" s="191"/>
      <c r="B392" s="191"/>
      <c r="C392" s="191"/>
      <c r="D392" s="191"/>
      <c r="E392" s="191"/>
      <c r="F392" s="191"/>
      <c r="G392" s="191"/>
      <c r="H392" s="191"/>
      <c r="I392" s="191"/>
      <c r="J392" s="191"/>
      <c r="K392" s="191"/>
      <c r="L392" s="191"/>
      <c r="M392" s="191"/>
      <c r="N392" s="191"/>
      <c r="O392" s="191"/>
      <c r="P392" s="191"/>
      <c r="Q392" s="191"/>
      <c r="R392" s="191"/>
      <c r="S392" s="191"/>
      <c r="T392" s="191"/>
      <c r="U392" s="191"/>
      <c r="V392" s="191"/>
      <c r="W392" s="191"/>
      <c r="X392" s="191"/>
      <c r="Y392" s="191"/>
      <c r="Z392" s="191"/>
      <c r="AA392" s="191"/>
      <c r="AB392" s="191"/>
      <c r="AC392" s="191"/>
      <c r="AD392" s="191"/>
      <c r="AE392" s="191"/>
      <c r="AF392" s="191"/>
      <c r="AG392" s="191"/>
      <c r="AH392" s="191"/>
      <c r="AI392" s="191"/>
      <c r="AJ392" s="191"/>
      <c r="AK392" s="191"/>
    </row>
    <row r="393" spans="1:37" x14ac:dyDescent="0.2">
      <c r="A393" s="191"/>
      <c r="B393" s="191"/>
      <c r="C393" s="191"/>
      <c r="D393" s="191"/>
      <c r="E393" s="191"/>
      <c r="F393" s="191"/>
      <c r="G393" s="191"/>
      <c r="H393" s="191"/>
      <c r="I393" s="191"/>
      <c r="J393" s="191"/>
      <c r="K393" s="191"/>
      <c r="L393" s="191"/>
      <c r="M393" s="191"/>
      <c r="N393" s="191"/>
      <c r="O393" s="191"/>
      <c r="P393" s="191"/>
      <c r="Q393" s="191"/>
      <c r="R393" s="191"/>
      <c r="S393" s="191"/>
      <c r="T393" s="191"/>
      <c r="U393" s="191"/>
      <c r="V393" s="191"/>
      <c r="W393" s="191"/>
      <c r="X393" s="191"/>
      <c r="Y393" s="191"/>
      <c r="Z393" s="191"/>
      <c r="AA393" s="191"/>
      <c r="AB393" s="191"/>
      <c r="AC393" s="191"/>
      <c r="AD393" s="191"/>
      <c r="AE393" s="191"/>
      <c r="AF393" s="191"/>
      <c r="AG393" s="191"/>
      <c r="AH393" s="191"/>
      <c r="AI393" s="191"/>
      <c r="AJ393" s="191"/>
      <c r="AK393" s="191"/>
    </row>
    <row r="394" spans="1:37" x14ac:dyDescent="0.2">
      <c r="A394" s="191"/>
      <c r="B394" s="191"/>
      <c r="C394" s="191"/>
      <c r="D394" s="191"/>
      <c r="E394" s="191"/>
      <c r="F394" s="191"/>
      <c r="G394" s="191"/>
      <c r="H394" s="191"/>
      <c r="I394" s="191"/>
      <c r="J394" s="191"/>
      <c r="K394" s="191"/>
      <c r="L394" s="191"/>
      <c r="M394" s="191"/>
      <c r="N394" s="191"/>
      <c r="O394" s="191"/>
      <c r="P394" s="191"/>
      <c r="Q394" s="191"/>
      <c r="R394" s="191"/>
      <c r="S394" s="191"/>
      <c r="T394" s="191"/>
      <c r="U394" s="191"/>
      <c r="V394" s="191"/>
      <c r="W394" s="191"/>
      <c r="X394" s="191"/>
      <c r="Y394" s="191"/>
      <c r="Z394" s="191"/>
      <c r="AA394" s="191"/>
      <c r="AB394" s="191"/>
      <c r="AC394" s="191"/>
      <c r="AD394" s="191"/>
      <c r="AE394" s="191"/>
      <c r="AF394" s="191"/>
      <c r="AG394" s="191"/>
      <c r="AH394" s="191"/>
      <c r="AI394" s="191"/>
      <c r="AJ394" s="191"/>
      <c r="AK394" s="191"/>
    </row>
    <row r="395" spans="1:37" x14ac:dyDescent="0.2">
      <c r="A395" s="191"/>
      <c r="B395" s="191"/>
      <c r="C395" s="191"/>
      <c r="D395" s="191"/>
      <c r="E395" s="191"/>
      <c r="F395" s="191"/>
      <c r="G395" s="191"/>
      <c r="H395" s="191"/>
      <c r="I395" s="191"/>
      <c r="J395" s="191"/>
      <c r="K395" s="191"/>
      <c r="L395" s="191"/>
      <c r="M395" s="191"/>
      <c r="N395" s="191"/>
      <c r="O395" s="191"/>
      <c r="P395" s="191"/>
      <c r="Q395" s="191"/>
      <c r="R395" s="191"/>
      <c r="S395" s="191"/>
      <c r="T395" s="191"/>
      <c r="U395" s="191"/>
      <c r="V395" s="191"/>
      <c r="W395" s="191"/>
      <c r="X395" s="191"/>
      <c r="Y395" s="191"/>
      <c r="Z395" s="191"/>
      <c r="AA395" s="191"/>
      <c r="AB395" s="191"/>
      <c r="AC395" s="191"/>
      <c r="AD395" s="191"/>
      <c r="AE395" s="191"/>
      <c r="AF395" s="191"/>
      <c r="AG395" s="191"/>
      <c r="AH395" s="191"/>
      <c r="AI395" s="191"/>
      <c r="AJ395" s="191"/>
      <c r="AK395" s="191"/>
    </row>
    <row r="396" spans="1:37" x14ac:dyDescent="0.2">
      <c r="A396" s="191"/>
      <c r="B396" s="191"/>
      <c r="C396" s="191"/>
      <c r="D396" s="191"/>
      <c r="E396" s="191"/>
      <c r="F396" s="191"/>
      <c r="G396" s="191"/>
      <c r="H396" s="191"/>
      <c r="I396" s="191"/>
      <c r="J396" s="191"/>
      <c r="K396" s="191"/>
      <c r="L396" s="191"/>
      <c r="M396" s="191"/>
      <c r="N396" s="191"/>
      <c r="O396" s="191"/>
      <c r="P396" s="191"/>
      <c r="Q396" s="191"/>
      <c r="R396" s="191"/>
      <c r="S396" s="191"/>
      <c r="T396" s="191"/>
      <c r="U396" s="191"/>
      <c r="V396" s="191"/>
      <c r="W396" s="191"/>
      <c r="X396" s="191"/>
      <c r="Y396" s="191"/>
      <c r="Z396" s="191"/>
      <c r="AA396" s="191"/>
      <c r="AB396" s="191"/>
      <c r="AC396" s="191"/>
      <c r="AD396" s="191"/>
      <c r="AE396" s="191"/>
      <c r="AF396" s="191"/>
      <c r="AG396" s="191"/>
      <c r="AH396" s="191"/>
      <c r="AI396" s="191"/>
      <c r="AJ396" s="191"/>
      <c r="AK396" s="191"/>
    </row>
    <row r="397" spans="1:37" x14ac:dyDescent="0.2">
      <c r="A397" s="191"/>
      <c r="B397" s="191"/>
      <c r="C397" s="191"/>
      <c r="D397" s="191"/>
      <c r="E397" s="191"/>
      <c r="F397" s="191"/>
      <c r="G397" s="191"/>
      <c r="H397" s="191"/>
      <c r="I397" s="191"/>
      <c r="J397" s="191"/>
      <c r="K397" s="191"/>
      <c r="L397" s="191"/>
      <c r="M397" s="191"/>
      <c r="N397" s="191"/>
      <c r="O397" s="191"/>
      <c r="P397" s="191"/>
      <c r="Q397" s="191"/>
      <c r="R397" s="191"/>
      <c r="S397" s="191"/>
      <c r="T397" s="191"/>
      <c r="U397" s="191"/>
      <c r="V397" s="191"/>
      <c r="W397" s="191"/>
      <c r="X397" s="191"/>
      <c r="Y397" s="191"/>
      <c r="Z397" s="191"/>
      <c r="AA397" s="191"/>
      <c r="AB397" s="191"/>
      <c r="AC397" s="191"/>
      <c r="AD397" s="191"/>
      <c r="AE397" s="191"/>
      <c r="AF397" s="191"/>
      <c r="AG397" s="191"/>
      <c r="AH397" s="191"/>
      <c r="AI397" s="191"/>
      <c r="AJ397" s="191"/>
      <c r="AK397" s="191"/>
    </row>
    <row r="398" spans="1:37" x14ac:dyDescent="0.2">
      <c r="A398" s="191"/>
      <c r="B398" s="191"/>
      <c r="C398" s="191"/>
      <c r="D398" s="191"/>
      <c r="E398" s="191"/>
      <c r="F398" s="191"/>
      <c r="G398" s="191"/>
      <c r="H398" s="191"/>
      <c r="I398" s="191"/>
      <c r="J398" s="191"/>
      <c r="K398" s="191"/>
      <c r="L398" s="191"/>
      <c r="M398" s="191"/>
      <c r="N398" s="191"/>
      <c r="O398" s="191"/>
      <c r="P398" s="191"/>
      <c r="Q398" s="191"/>
      <c r="R398" s="191"/>
      <c r="S398" s="191"/>
      <c r="T398" s="191"/>
      <c r="U398" s="191"/>
      <c r="V398" s="191"/>
      <c r="W398" s="191"/>
      <c r="X398" s="191"/>
      <c r="Y398" s="191"/>
      <c r="Z398" s="191"/>
      <c r="AA398" s="191"/>
      <c r="AB398" s="191"/>
      <c r="AC398" s="191"/>
      <c r="AD398" s="191"/>
      <c r="AE398" s="191"/>
      <c r="AF398" s="191"/>
      <c r="AG398" s="191"/>
      <c r="AH398" s="191"/>
      <c r="AI398" s="191"/>
      <c r="AJ398" s="191"/>
      <c r="AK398" s="191"/>
    </row>
    <row r="399" spans="1:37" x14ac:dyDescent="0.2">
      <c r="A399" s="191"/>
      <c r="B399" s="191"/>
      <c r="C399" s="191"/>
      <c r="D399" s="191"/>
      <c r="E399" s="191"/>
      <c r="F399" s="191"/>
      <c r="G399" s="191"/>
      <c r="H399" s="191"/>
      <c r="I399" s="191"/>
      <c r="J399" s="191"/>
      <c r="K399" s="191"/>
      <c r="L399" s="191"/>
      <c r="M399" s="191"/>
      <c r="N399" s="191"/>
      <c r="O399" s="191"/>
      <c r="P399" s="191"/>
      <c r="Q399" s="191"/>
      <c r="R399" s="191"/>
      <c r="S399" s="191"/>
      <c r="T399" s="191"/>
      <c r="U399" s="191"/>
      <c r="V399" s="191"/>
      <c r="W399" s="191"/>
      <c r="X399" s="191"/>
      <c r="Y399" s="191"/>
      <c r="Z399" s="191"/>
      <c r="AA399" s="191"/>
      <c r="AB399" s="191"/>
      <c r="AC399" s="191"/>
      <c r="AD399" s="191"/>
      <c r="AE399" s="191"/>
      <c r="AF399" s="191"/>
      <c r="AG399" s="191"/>
      <c r="AH399" s="191"/>
      <c r="AI399" s="191"/>
      <c r="AJ399" s="191"/>
      <c r="AK399" s="191"/>
    </row>
    <row r="400" spans="1:37" x14ac:dyDescent="0.2">
      <c r="A400" s="191"/>
      <c r="B400" s="191"/>
      <c r="C400" s="191"/>
      <c r="D400" s="191"/>
      <c r="E400" s="191"/>
      <c r="F400" s="191"/>
      <c r="G400" s="191"/>
      <c r="H400" s="191"/>
      <c r="I400" s="191"/>
      <c r="J400" s="191"/>
      <c r="K400" s="191"/>
      <c r="L400" s="191"/>
      <c r="M400" s="191"/>
      <c r="N400" s="191"/>
      <c r="O400" s="191"/>
      <c r="P400" s="191"/>
      <c r="Q400" s="191"/>
      <c r="R400" s="191"/>
      <c r="S400" s="191"/>
      <c r="T400" s="191"/>
      <c r="U400" s="191"/>
      <c r="V400" s="191"/>
      <c r="W400" s="191"/>
      <c r="X400" s="191"/>
      <c r="Y400" s="191"/>
      <c r="Z400" s="191"/>
      <c r="AA400" s="191"/>
      <c r="AB400" s="191"/>
      <c r="AC400" s="191"/>
      <c r="AD400" s="191"/>
      <c r="AE400" s="191"/>
      <c r="AF400" s="191"/>
      <c r="AG400" s="191"/>
      <c r="AH400" s="191"/>
      <c r="AI400" s="191"/>
      <c r="AJ400" s="191"/>
      <c r="AK400" s="191"/>
    </row>
    <row r="401" spans="1:37" x14ac:dyDescent="0.2">
      <c r="A401" s="191"/>
      <c r="B401" s="191"/>
      <c r="C401" s="191"/>
      <c r="D401" s="191"/>
      <c r="E401" s="191"/>
      <c r="F401" s="191"/>
      <c r="G401" s="191"/>
      <c r="H401" s="191"/>
      <c r="I401" s="191"/>
      <c r="J401" s="191"/>
      <c r="K401" s="191"/>
      <c r="L401" s="191"/>
      <c r="M401" s="191"/>
      <c r="N401" s="191"/>
      <c r="O401" s="191"/>
      <c r="P401" s="191"/>
      <c r="Q401" s="191"/>
      <c r="R401" s="191"/>
      <c r="S401" s="191"/>
      <c r="T401" s="191"/>
      <c r="U401" s="191"/>
      <c r="V401" s="191"/>
      <c r="W401" s="191"/>
      <c r="X401" s="191"/>
      <c r="Y401" s="191"/>
      <c r="Z401" s="191"/>
      <c r="AA401" s="191"/>
      <c r="AB401" s="191"/>
      <c r="AC401" s="191"/>
      <c r="AD401" s="191"/>
      <c r="AE401" s="191"/>
      <c r="AF401" s="191"/>
      <c r="AG401" s="191"/>
      <c r="AH401" s="191"/>
      <c r="AI401" s="191"/>
      <c r="AJ401" s="191"/>
      <c r="AK401" s="191"/>
    </row>
    <row r="402" spans="1:37" x14ac:dyDescent="0.2">
      <c r="A402" s="191"/>
      <c r="B402" s="191"/>
      <c r="C402" s="191"/>
      <c r="D402" s="191"/>
      <c r="E402" s="191"/>
      <c r="F402" s="191"/>
      <c r="G402" s="191"/>
      <c r="H402" s="191"/>
      <c r="I402" s="191"/>
      <c r="J402" s="191"/>
      <c r="K402" s="191"/>
      <c r="L402" s="191"/>
      <c r="M402" s="191"/>
      <c r="N402" s="191"/>
      <c r="O402" s="191"/>
      <c r="P402" s="191"/>
      <c r="Q402" s="191"/>
      <c r="R402" s="191"/>
      <c r="S402" s="191"/>
      <c r="T402" s="191"/>
      <c r="U402" s="191"/>
      <c r="V402" s="191"/>
      <c r="W402" s="191"/>
      <c r="X402" s="191"/>
      <c r="Y402" s="191"/>
      <c r="Z402" s="191"/>
      <c r="AA402" s="191"/>
      <c r="AB402" s="191"/>
      <c r="AC402" s="191"/>
      <c r="AD402" s="191"/>
      <c r="AE402" s="191"/>
      <c r="AF402" s="191"/>
      <c r="AG402" s="191"/>
      <c r="AH402" s="191"/>
      <c r="AI402" s="191"/>
      <c r="AJ402" s="191"/>
      <c r="AK402" s="191"/>
    </row>
    <row r="403" spans="1:37" x14ac:dyDescent="0.2">
      <c r="A403" s="191"/>
      <c r="B403" s="191"/>
      <c r="C403" s="191"/>
      <c r="D403" s="191"/>
      <c r="E403" s="191"/>
      <c r="F403" s="191"/>
      <c r="G403" s="191"/>
      <c r="H403" s="191"/>
      <c r="I403" s="191"/>
      <c r="J403" s="191"/>
      <c r="K403" s="191"/>
      <c r="L403" s="191"/>
      <c r="M403" s="191"/>
      <c r="N403" s="191"/>
      <c r="O403" s="191"/>
      <c r="P403" s="191"/>
      <c r="Q403" s="191"/>
      <c r="R403" s="191"/>
      <c r="S403" s="191"/>
      <c r="T403" s="191"/>
      <c r="U403" s="191"/>
      <c r="V403" s="191"/>
      <c r="W403" s="191"/>
      <c r="X403" s="191"/>
      <c r="Y403" s="191"/>
      <c r="Z403" s="191"/>
      <c r="AA403" s="191"/>
      <c r="AB403" s="191"/>
      <c r="AC403" s="191"/>
      <c r="AD403" s="191"/>
      <c r="AE403" s="191"/>
      <c r="AF403" s="191"/>
      <c r="AG403" s="191"/>
      <c r="AH403" s="191"/>
      <c r="AI403" s="191"/>
      <c r="AJ403" s="191"/>
      <c r="AK403" s="191"/>
    </row>
    <row r="404" spans="1:37" x14ac:dyDescent="0.2">
      <c r="A404" s="191"/>
      <c r="B404" s="191"/>
      <c r="C404" s="191"/>
      <c r="D404" s="191"/>
      <c r="E404" s="191"/>
      <c r="F404" s="191"/>
      <c r="G404" s="191"/>
      <c r="H404" s="191"/>
      <c r="I404" s="191"/>
      <c r="J404" s="191"/>
      <c r="K404" s="191"/>
      <c r="L404" s="191"/>
      <c r="M404" s="191"/>
      <c r="N404" s="191"/>
      <c r="O404" s="191"/>
      <c r="P404" s="191"/>
      <c r="Q404" s="191"/>
      <c r="R404" s="191"/>
      <c r="S404" s="191"/>
      <c r="T404" s="191"/>
      <c r="U404" s="191"/>
      <c r="V404" s="191"/>
      <c r="W404" s="191"/>
      <c r="X404" s="191"/>
      <c r="Y404" s="191"/>
      <c r="Z404" s="191"/>
      <c r="AA404" s="191"/>
      <c r="AB404" s="191"/>
      <c r="AC404" s="191"/>
      <c r="AD404" s="191"/>
      <c r="AE404" s="191"/>
      <c r="AF404" s="191"/>
      <c r="AG404" s="191"/>
      <c r="AH404" s="191"/>
      <c r="AI404" s="191"/>
      <c r="AJ404" s="191"/>
      <c r="AK404" s="191"/>
    </row>
    <row r="405" spans="1:37" x14ac:dyDescent="0.2">
      <c r="A405" s="191"/>
      <c r="B405" s="191"/>
      <c r="C405" s="191"/>
      <c r="D405" s="191"/>
      <c r="E405" s="191"/>
      <c r="F405" s="191"/>
      <c r="G405" s="191"/>
      <c r="H405" s="191"/>
      <c r="I405" s="191"/>
      <c r="J405" s="191"/>
      <c r="K405" s="191"/>
      <c r="L405" s="191"/>
      <c r="M405" s="191"/>
      <c r="N405" s="191"/>
      <c r="O405" s="191"/>
      <c r="P405" s="191"/>
      <c r="Q405" s="191"/>
      <c r="R405" s="191"/>
      <c r="S405" s="191"/>
      <c r="T405" s="191"/>
      <c r="U405" s="191"/>
      <c r="V405" s="191"/>
      <c r="W405" s="191"/>
      <c r="X405" s="191"/>
      <c r="Y405" s="191"/>
      <c r="Z405" s="191"/>
      <c r="AA405" s="191"/>
      <c r="AB405" s="191"/>
      <c r="AC405" s="191"/>
      <c r="AD405" s="191"/>
      <c r="AE405" s="191"/>
      <c r="AF405" s="191"/>
      <c r="AG405" s="191"/>
      <c r="AH405" s="191"/>
      <c r="AI405" s="191"/>
      <c r="AJ405" s="191"/>
      <c r="AK405" s="191"/>
    </row>
    <row r="406" spans="1:37" x14ac:dyDescent="0.2">
      <c r="A406" s="191"/>
      <c r="B406" s="191"/>
      <c r="C406" s="191"/>
      <c r="D406" s="191"/>
      <c r="E406" s="191"/>
      <c r="F406" s="191"/>
      <c r="G406" s="191"/>
      <c r="H406" s="191"/>
      <c r="I406" s="191"/>
      <c r="J406" s="191"/>
      <c r="K406" s="191"/>
      <c r="L406" s="191"/>
      <c r="M406" s="191"/>
      <c r="N406" s="191"/>
      <c r="O406" s="191"/>
      <c r="P406" s="191"/>
      <c r="Q406" s="191"/>
      <c r="R406" s="191"/>
      <c r="S406" s="191"/>
      <c r="T406" s="191"/>
      <c r="U406" s="191"/>
      <c r="V406" s="191"/>
      <c r="W406" s="191"/>
      <c r="X406" s="191"/>
      <c r="Y406" s="191"/>
      <c r="Z406" s="191"/>
      <c r="AA406" s="191"/>
      <c r="AB406" s="191"/>
      <c r="AC406" s="191"/>
      <c r="AD406" s="191"/>
      <c r="AE406" s="191"/>
      <c r="AF406" s="191"/>
      <c r="AG406" s="191"/>
      <c r="AH406" s="191"/>
      <c r="AI406" s="191"/>
      <c r="AJ406" s="191"/>
      <c r="AK406" s="191"/>
    </row>
    <row r="407" spans="1:37" x14ac:dyDescent="0.2">
      <c r="A407" s="191"/>
      <c r="B407" s="191"/>
      <c r="C407" s="191"/>
      <c r="D407" s="191"/>
      <c r="E407" s="191"/>
      <c r="F407" s="191"/>
      <c r="G407" s="191"/>
      <c r="H407" s="191"/>
      <c r="I407" s="191"/>
      <c r="J407" s="191"/>
      <c r="K407" s="191"/>
      <c r="L407" s="191"/>
      <c r="M407" s="191"/>
      <c r="N407" s="191"/>
      <c r="O407" s="191"/>
      <c r="P407" s="191"/>
      <c r="Q407" s="191"/>
      <c r="R407" s="191"/>
      <c r="S407" s="191"/>
      <c r="T407" s="191"/>
      <c r="U407" s="191"/>
      <c r="V407" s="191"/>
      <c r="W407" s="191"/>
      <c r="X407" s="191"/>
      <c r="Y407" s="191"/>
      <c r="Z407" s="191"/>
      <c r="AA407" s="191"/>
      <c r="AB407" s="191"/>
      <c r="AC407" s="191"/>
      <c r="AD407" s="191"/>
      <c r="AE407" s="191"/>
      <c r="AF407" s="191"/>
      <c r="AG407" s="191"/>
      <c r="AH407" s="191"/>
      <c r="AI407" s="191"/>
      <c r="AJ407" s="191"/>
      <c r="AK407" s="191"/>
    </row>
    <row r="408" spans="1:37" x14ac:dyDescent="0.2">
      <c r="A408" s="191"/>
      <c r="B408" s="191"/>
      <c r="C408" s="191"/>
      <c r="D408" s="191"/>
      <c r="E408" s="191"/>
      <c r="F408" s="191"/>
      <c r="G408" s="191"/>
      <c r="H408" s="191"/>
      <c r="I408" s="191"/>
      <c r="J408" s="191"/>
      <c r="K408" s="191"/>
      <c r="L408" s="191"/>
      <c r="M408" s="191"/>
      <c r="N408" s="191"/>
      <c r="O408" s="191"/>
      <c r="P408" s="191"/>
      <c r="Q408" s="191"/>
      <c r="R408" s="191"/>
      <c r="S408" s="191"/>
      <c r="T408" s="191"/>
      <c r="U408" s="191"/>
      <c r="V408" s="191"/>
      <c r="W408" s="191"/>
      <c r="X408" s="191"/>
      <c r="Y408" s="191"/>
      <c r="Z408" s="191"/>
      <c r="AA408" s="191"/>
      <c r="AB408" s="191"/>
      <c r="AC408" s="191"/>
      <c r="AD408" s="191"/>
      <c r="AE408" s="191"/>
      <c r="AF408" s="191"/>
      <c r="AG408" s="191"/>
      <c r="AH408" s="191"/>
      <c r="AI408" s="191"/>
      <c r="AJ408" s="191"/>
      <c r="AK408" s="191"/>
    </row>
    <row r="409" spans="1:37" x14ac:dyDescent="0.2">
      <c r="A409" s="191"/>
      <c r="B409" s="191"/>
      <c r="C409" s="191"/>
      <c r="D409" s="191"/>
      <c r="E409" s="191"/>
      <c r="F409" s="191"/>
      <c r="G409" s="191"/>
      <c r="H409" s="191"/>
      <c r="I409" s="191"/>
      <c r="J409" s="191"/>
      <c r="K409" s="191"/>
      <c r="L409" s="191"/>
      <c r="M409" s="191"/>
      <c r="N409" s="191"/>
      <c r="O409" s="191"/>
      <c r="P409" s="191"/>
      <c r="Q409" s="191"/>
      <c r="R409" s="191"/>
      <c r="S409" s="191"/>
      <c r="T409" s="191"/>
      <c r="U409" s="191"/>
      <c r="V409" s="191"/>
      <c r="W409" s="191"/>
      <c r="X409" s="191"/>
      <c r="Y409" s="191"/>
      <c r="Z409" s="191"/>
      <c r="AA409" s="191"/>
      <c r="AB409" s="191"/>
      <c r="AC409" s="191"/>
      <c r="AD409" s="191"/>
      <c r="AE409" s="191"/>
      <c r="AF409" s="191"/>
      <c r="AG409" s="191"/>
      <c r="AH409" s="191"/>
      <c r="AI409" s="191"/>
      <c r="AJ409" s="191"/>
      <c r="AK409" s="191"/>
    </row>
    <row r="410" spans="1:37" x14ac:dyDescent="0.2">
      <c r="A410" s="191"/>
      <c r="B410" s="191"/>
      <c r="C410" s="191"/>
      <c r="D410" s="191"/>
      <c r="E410" s="191"/>
      <c r="F410" s="191"/>
      <c r="G410" s="191"/>
      <c r="H410" s="191"/>
      <c r="I410" s="191"/>
      <c r="J410" s="191"/>
      <c r="K410" s="191"/>
      <c r="L410" s="191"/>
      <c r="M410" s="191"/>
      <c r="N410" s="191"/>
      <c r="O410" s="191"/>
      <c r="P410" s="191"/>
      <c r="Q410" s="191"/>
      <c r="R410" s="191"/>
      <c r="S410" s="191"/>
      <c r="T410" s="191"/>
      <c r="U410" s="191"/>
      <c r="V410" s="191"/>
      <c r="W410" s="191"/>
      <c r="X410" s="191"/>
      <c r="Y410" s="191"/>
      <c r="Z410" s="191"/>
      <c r="AA410" s="191"/>
      <c r="AB410" s="191"/>
      <c r="AC410" s="191"/>
      <c r="AD410" s="191"/>
      <c r="AE410" s="191"/>
      <c r="AF410" s="191"/>
      <c r="AG410" s="191"/>
      <c r="AH410" s="191"/>
      <c r="AI410" s="191"/>
      <c r="AJ410" s="191"/>
      <c r="AK410" s="191"/>
    </row>
    <row r="411" spans="1:37" x14ac:dyDescent="0.2">
      <c r="A411" s="191"/>
      <c r="B411" s="191"/>
      <c r="C411" s="191"/>
      <c r="D411" s="191"/>
      <c r="E411" s="191"/>
      <c r="F411" s="191"/>
      <c r="G411" s="191"/>
      <c r="H411" s="191"/>
      <c r="I411" s="191"/>
      <c r="J411" s="191"/>
      <c r="K411" s="191"/>
      <c r="L411" s="191"/>
      <c r="M411" s="191"/>
      <c r="N411" s="191"/>
      <c r="O411" s="191"/>
      <c r="P411" s="191"/>
      <c r="Q411" s="191"/>
      <c r="R411" s="191"/>
      <c r="S411" s="191"/>
      <c r="T411" s="191"/>
      <c r="U411" s="191"/>
      <c r="V411" s="191"/>
      <c r="W411" s="191"/>
      <c r="X411" s="191"/>
      <c r="Y411" s="191"/>
      <c r="Z411" s="191"/>
      <c r="AA411" s="191"/>
      <c r="AB411" s="191"/>
      <c r="AC411" s="191"/>
      <c r="AD411" s="191"/>
      <c r="AE411" s="191"/>
      <c r="AF411" s="191"/>
      <c r="AG411" s="191"/>
      <c r="AH411" s="191"/>
      <c r="AI411" s="191"/>
      <c r="AJ411" s="191"/>
      <c r="AK411" s="191"/>
    </row>
    <row r="412" spans="1:37" x14ac:dyDescent="0.2">
      <c r="A412" s="191"/>
      <c r="B412" s="191"/>
      <c r="C412" s="191"/>
      <c r="D412" s="191"/>
      <c r="E412" s="191"/>
      <c r="F412" s="191"/>
      <c r="G412" s="191"/>
      <c r="H412" s="191"/>
      <c r="I412" s="191"/>
      <c r="J412" s="191"/>
      <c r="K412" s="191"/>
      <c r="L412" s="191"/>
      <c r="M412" s="191"/>
      <c r="N412" s="191"/>
      <c r="O412" s="191"/>
      <c r="P412" s="191"/>
      <c r="Q412" s="191"/>
      <c r="R412" s="191"/>
      <c r="S412" s="191"/>
      <c r="T412" s="191"/>
      <c r="U412" s="191"/>
      <c r="V412" s="191"/>
      <c r="W412" s="191"/>
      <c r="X412" s="191"/>
      <c r="Y412" s="191"/>
      <c r="Z412" s="191"/>
      <c r="AA412" s="191"/>
      <c r="AB412" s="191"/>
      <c r="AC412" s="191"/>
      <c r="AD412" s="191"/>
      <c r="AE412" s="191"/>
      <c r="AF412" s="191"/>
      <c r="AG412" s="191"/>
      <c r="AH412" s="191"/>
      <c r="AI412" s="191"/>
      <c r="AJ412" s="191"/>
      <c r="AK412" s="191"/>
    </row>
    <row r="413" spans="1:37" x14ac:dyDescent="0.2">
      <c r="A413" s="191"/>
      <c r="B413" s="191"/>
      <c r="C413" s="191"/>
      <c r="D413" s="191"/>
      <c r="E413" s="191"/>
      <c r="F413" s="191"/>
      <c r="G413" s="191"/>
      <c r="H413" s="191"/>
      <c r="I413" s="191"/>
      <c r="J413" s="191"/>
      <c r="K413" s="191"/>
      <c r="L413" s="191"/>
      <c r="M413" s="191"/>
      <c r="N413" s="191"/>
      <c r="O413" s="191"/>
      <c r="P413" s="191"/>
      <c r="Q413" s="191"/>
      <c r="R413" s="191"/>
      <c r="S413" s="191"/>
      <c r="T413" s="191"/>
      <c r="U413" s="191"/>
      <c r="V413" s="191"/>
      <c r="W413" s="191"/>
      <c r="X413" s="191"/>
      <c r="Y413" s="191"/>
      <c r="Z413" s="191"/>
      <c r="AA413" s="191"/>
      <c r="AB413" s="191"/>
      <c r="AC413" s="191"/>
      <c r="AD413" s="191"/>
      <c r="AE413" s="191"/>
      <c r="AF413" s="191"/>
      <c r="AG413" s="191"/>
      <c r="AH413" s="191"/>
      <c r="AI413" s="191"/>
      <c r="AJ413" s="191"/>
      <c r="AK413" s="191"/>
    </row>
    <row r="414" spans="1:37" x14ac:dyDescent="0.2">
      <c r="A414" s="191"/>
      <c r="B414" s="191"/>
      <c r="C414" s="191"/>
      <c r="D414" s="191"/>
      <c r="E414" s="191"/>
      <c r="F414" s="191"/>
      <c r="G414" s="191"/>
      <c r="H414" s="191"/>
      <c r="I414" s="191"/>
      <c r="J414" s="191"/>
      <c r="K414" s="191"/>
      <c r="L414" s="191"/>
      <c r="M414" s="191"/>
      <c r="N414" s="191"/>
      <c r="O414" s="191"/>
      <c r="P414" s="191"/>
      <c r="Q414" s="191"/>
      <c r="R414" s="191"/>
      <c r="S414" s="191"/>
      <c r="T414" s="191"/>
      <c r="U414" s="191"/>
      <c r="V414" s="191"/>
      <c r="W414" s="191"/>
      <c r="X414" s="191"/>
      <c r="Y414" s="191"/>
      <c r="Z414" s="191"/>
      <c r="AA414" s="191"/>
      <c r="AB414" s="191"/>
      <c r="AC414" s="191"/>
      <c r="AD414" s="191"/>
      <c r="AE414" s="191"/>
      <c r="AF414" s="191"/>
      <c r="AG414" s="191"/>
      <c r="AH414" s="191"/>
      <c r="AI414" s="191"/>
      <c r="AJ414" s="191"/>
      <c r="AK414" s="191"/>
    </row>
    <row r="415" spans="1:37" x14ac:dyDescent="0.2">
      <c r="A415" s="191"/>
      <c r="B415" s="191"/>
      <c r="C415" s="191"/>
      <c r="D415" s="191"/>
      <c r="E415" s="191"/>
      <c r="F415" s="191"/>
      <c r="G415" s="191"/>
      <c r="H415" s="191"/>
      <c r="I415" s="191"/>
      <c r="J415" s="191"/>
      <c r="K415" s="191"/>
      <c r="L415" s="191"/>
      <c r="M415" s="191"/>
      <c r="N415" s="191"/>
      <c r="O415" s="191"/>
      <c r="P415" s="191"/>
      <c r="Q415" s="191"/>
      <c r="R415" s="191"/>
      <c r="S415" s="191"/>
      <c r="T415" s="191"/>
      <c r="U415" s="191"/>
      <c r="V415" s="191"/>
      <c r="W415" s="191"/>
      <c r="X415" s="191"/>
      <c r="Y415" s="191"/>
      <c r="Z415" s="191"/>
      <c r="AA415" s="191"/>
      <c r="AB415" s="191"/>
      <c r="AC415" s="191"/>
      <c r="AD415" s="191"/>
      <c r="AE415" s="191"/>
      <c r="AF415" s="191"/>
      <c r="AG415" s="191"/>
      <c r="AH415" s="191"/>
      <c r="AI415" s="191"/>
      <c r="AJ415" s="191"/>
      <c r="AK415" s="191"/>
    </row>
    <row r="416" spans="1:37" x14ac:dyDescent="0.2">
      <c r="A416" s="191"/>
      <c r="B416" s="191"/>
      <c r="C416" s="191"/>
      <c r="D416" s="191"/>
      <c r="E416" s="191"/>
      <c r="F416" s="191"/>
      <c r="G416" s="191"/>
      <c r="H416" s="191"/>
      <c r="I416" s="191"/>
      <c r="J416" s="191"/>
      <c r="K416" s="191"/>
      <c r="L416" s="191"/>
      <c r="M416" s="191"/>
      <c r="N416" s="191"/>
      <c r="O416" s="191"/>
      <c r="P416" s="191"/>
      <c r="Q416" s="191"/>
      <c r="R416" s="191"/>
      <c r="S416" s="191"/>
      <c r="T416" s="191"/>
      <c r="U416" s="191"/>
      <c r="V416" s="191"/>
      <c r="W416" s="191"/>
      <c r="X416" s="191"/>
      <c r="Y416" s="191"/>
      <c r="Z416" s="191"/>
      <c r="AA416" s="191"/>
      <c r="AB416" s="191"/>
      <c r="AC416" s="191"/>
      <c r="AD416" s="191"/>
      <c r="AE416" s="191"/>
      <c r="AF416" s="191"/>
      <c r="AG416" s="191"/>
      <c r="AH416" s="191"/>
      <c r="AI416" s="191"/>
      <c r="AJ416" s="191"/>
      <c r="AK416" s="191"/>
    </row>
    <row r="417" spans="1:37" x14ac:dyDescent="0.2">
      <c r="A417" s="191"/>
      <c r="B417" s="191"/>
      <c r="C417" s="191"/>
      <c r="D417" s="191"/>
      <c r="E417" s="191"/>
      <c r="F417" s="191"/>
      <c r="G417" s="191"/>
      <c r="H417" s="191"/>
      <c r="I417" s="191"/>
      <c r="J417" s="191"/>
      <c r="K417" s="191"/>
      <c r="L417" s="191"/>
      <c r="M417" s="191"/>
      <c r="N417" s="191"/>
      <c r="O417" s="191"/>
      <c r="P417" s="191"/>
      <c r="Q417" s="191"/>
      <c r="R417" s="191"/>
      <c r="S417" s="191"/>
      <c r="T417" s="191"/>
      <c r="U417" s="191"/>
      <c r="V417" s="191"/>
      <c r="W417" s="191"/>
      <c r="X417" s="191"/>
      <c r="Y417" s="191"/>
      <c r="Z417" s="191"/>
      <c r="AA417" s="191"/>
      <c r="AB417" s="191"/>
      <c r="AC417" s="191"/>
      <c r="AD417" s="191"/>
      <c r="AE417" s="191"/>
      <c r="AF417" s="191"/>
      <c r="AG417" s="191"/>
      <c r="AH417" s="191"/>
      <c r="AI417" s="191"/>
      <c r="AJ417" s="191"/>
      <c r="AK417" s="191"/>
    </row>
    <row r="418" spans="1:37" x14ac:dyDescent="0.2">
      <c r="A418" s="191"/>
      <c r="B418" s="191"/>
      <c r="C418" s="191"/>
      <c r="D418" s="191"/>
      <c r="E418" s="191"/>
      <c r="F418" s="191"/>
      <c r="G418" s="191"/>
      <c r="H418" s="191"/>
      <c r="I418" s="191"/>
      <c r="J418" s="191"/>
      <c r="K418" s="191"/>
      <c r="L418" s="191"/>
      <c r="M418" s="191"/>
      <c r="N418" s="191"/>
      <c r="O418" s="191"/>
      <c r="P418" s="191"/>
      <c r="Q418" s="191"/>
      <c r="R418" s="191"/>
      <c r="S418" s="191"/>
      <c r="T418" s="191"/>
      <c r="U418" s="191"/>
      <c r="V418" s="191"/>
      <c r="W418" s="191"/>
      <c r="X418" s="191"/>
      <c r="Y418" s="191"/>
      <c r="Z418" s="191"/>
      <c r="AA418" s="191"/>
      <c r="AB418" s="191"/>
      <c r="AC418" s="191"/>
      <c r="AD418" s="191"/>
      <c r="AE418" s="191"/>
      <c r="AF418" s="191"/>
      <c r="AG418" s="191"/>
      <c r="AH418" s="191"/>
      <c r="AI418" s="191"/>
      <c r="AJ418" s="191"/>
      <c r="AK418" s="191"/>
    </row>
    <row r="419" spans="1:37" x14ac:dyDescent="0.2">
      <c r="H419" s="1"/>
      <c r="O419" s="1"/>
      <c r="P419" s="1"/>
      <c r="Q419" s="1"/>
    </row>
    <row r="420" spans="1:37" x14ac:dyDescent="0.2">
      <c r="H420" s="1"/>
      <c r="O420" s="1"/>
      <c r="P420" s="1"/>
      <c r="Q420" s="1"/>
    </row>
    <row r="421" spans="1:37" x14ac:dyDescent="0.2">
      <c r="H421" s="1"/>
      <c r="O421" s="1"/>
      <c r="P421" s="1"/>
      <c r="Q421" s="1"/>
    </row>
    <row r="422" spans="1:37" x14ac:dyDescent="0.2">
      <c r="H422" s="1"/>
      <c r="O422" s="1"/>
      <c r="P422" s="1"/>
      <c r="Q422" s="1"/>
    </row>
    <row r="423" spans="1:37" x14ac:dyDescent="0.2">
      <c r="H423" s="1"/>
      <c r="O423" s="1"/>
      <c r="P423" s="1"/>
      <c r="Q423" s="1"/>
    </row>
    <row r="424" spans="1:37" x14ac:dyDescent="0.2">
      <c r="H424" s="1"/>
      <c r="O424" s="1"/>
      <c r="P424" s="1"/>
      <c r="Q424" s="1"/>
    </row>
    <row r="425" spans="1:37" x14ac:dyDescent="0.2">
      <c r="H425" s="1"/>
      <c r="O425" s="1"/>
      <c r="P425" s="1"/>
      <c r="Q425" s="1"/>
    </row>
    <row r="426" spans="1:37" x14ac:dyDescent="0.2">
      <c r="H426" s="1"/>
      <c r="O426" s="1"/>
      <c r="P426" s="1"/>
      <c r="Q426" s="1"/>
    </row>
    <row r="427" spans="1:37" x14ac:dyDescent="0.2">
      <c r="H427" s="1"/>
      <c r="O427" s="1"/>
      <c r="P427" s="1"/>
      <c r="Q427" s="1"/>
    </row>
    <row r="428" spans="1:37" x14ac:dyDescent="0.2">
      <c r="H428" s="1"/>
      <c r="O428" s="1"/>
      <c r="P428" s="1"/>
      <c r="Q428" s="1"/>
    </row>
    <row r="429" spans="1:37" x14ac:dyDescent="0.2">
      <c r="H429" s="1"/>
      <c r="O429" s="1"/>
      <c r="P429" s="1"/>
      <c r="Q429" s="1"/>
    </row>
    <row r="430" spans="1:37" x14ac:dyDescent="0.2">
      <c r="H430" s="1"/>
      <c r="O430" s="1"/>
      <c r="P430" s="1"/>
      <c r="Q430" s="1"/>
    </row>
    <row r="431" spans="1:37" x14ac:dyDescent="0.2">
      <c r="H431" s="1"/>
      <c r="O431" s="1"/>
      <c r="P431" s="1"/>
      <c r="Q431" s="1"/>
    </row>
    <row r="432" spans="1:37" x14ac:dyDescent="0.2">
      <c r="H432" s="1"/>
      <c r="O432" s="1"/>
      <c r="P432" s="1"/>
      <c r="Q432" s="1"/>
    </row>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row r="606" s="1" customFormat="1" x14ac:dyDescent="0.2"/>
    <row r="607" s="1" customFormat="1" x14ac:dyDescent="0.2"/>
    <row r="608" s="1" customFormat="1" x14ac:dyDescent="0.2"/>
    <row r="609" s="1" customFormat="1" x14ac:dyDescent="0.2"/>
    <row r="610" s="1" customFormat="1" x14ac:dyDescent="0.2"/>
    <row r="611" s="1" customFormat="1" x14ac:dyDescent="0.2"/>
    <row r="612" s="1" customFormat="1" x14ac:dyDescent="0.2"/>
    <row r="613" s="1" customFormat="1" x14ac:dyDescent="0.2"/>
    <row r="614" s="1" customFormat="1" x14ac:dyDescent="0.2"/>
    <row r="615" s="1" customFormat="1" x14ac:dyDescent="0.2"/>
    <row r="616" s="1" customFormat="1" x14ac:dyDescent="0.2"/>
    <row r="617" s="1" customFormat="1" x14ac:dyDescent="0.2"/>
    <row r="618" s="1" customFormat="1" x14ac:dyDescent="0.2"/>
    <row r="619" s="1" customFormat="1" x14ac:dyDescent="0.2"/>
    <row r="620" s="1" customFormat="1" x14ac:dyDescent="0.2"/>
    <row r="621" s="1" customFormat="1" x14ac:dyDescent="0.2"/>
    <row r="622" s="1" customFormat="1" x14ac:dyDescent="0.2"/>
    <row r="623" s="1" customFormat="1" x14ac:dyDescent="0.2"/>
    <row r="624" s="1" customFormat="1" x14ac:dyDescent="0.2"/>
    <row r="625" s="1" customFormat="1" x14ac:dyDescent="0.2"/>
    <row r="626" s="1" customFormat="1" x14ac:dyDescent="0.2"/>
    <row r="627" s="1" customFormat="1" x14ac:dyDescent="0.2"/>
    <row r="628" s="1" customFormat="1" x14ac:dyDescent="0.2"/>
    <row r="629" s="1" customFormat="1" x14ac:dyDescent="0.2"/>
    <row r="630" s="1" customFormat="1" x14ac:dyDescent="0.2"/>
    <row r="631" s="1" customFormat="1" x14ac:dyDescent="0.2"/>
    <row r="632" s="1" customFormat="1" x14ac:dyDescent="0.2"/>
    <row r="633" s="1" customFormat="1" x14ac:dyDescent="0.2"/>
    <row r="634" s="1" customFormat="1" x14ac:dyDescent="0.2"/>
    <row r="635" s="1" customFormat="1" x14ac:dyDescent="0.2"/>
    <row r="636" s="1" customFormat="1" x14ac:dyDescent="0.2"/>
    <row r="637" s="1" customFormat="1" x14ac:dyDescent="0.2"/>
    <row r="638" s="1" customFormat="1" x14ac:dyDescent="0.2"/>
    <row r="639" s="1" customFormat="1" x14ac:dyDescent="0.2"/>
    <row r="640" s="1" customFormat="1" x14ac:dyDescent="0.2"/>
    <row r="641" s="1" customFormat="1" x14ac:dyDescent="0.2"/>
    <row r="642" s="1" customFormat="1" x14ac:dyDescent="0.2"/>
    <row r="643" s="1" customFormat="1" x14ac:dyDescent="0.2"/>
    <row r="644" s="1" customFormat="1" x14ac:dyDescent="0.2"/>
    <row r="645" s="1" customFormat="1" x14ac:dyDescent="0.2"/>
    <row r="646" s="1" customFormat="1" x14ac:dyDescent="0.2"/>
    <row r="647" s="1" customFormat="1" x14ac:dyDescent="0.2"/>
    <row r="648" s="1" customFormat="1" x14ac:dyDescent="0.2"/>
    <row r="649" s="1" customFormat="1" x14ac:dyDescent="0.2"/>
    <row r="650" s="1" customFormat="1" x14ac:dyDescent="0.2"/>
    <row r="651" s="1" customFormat="1" x14ac:dyDescent="0.2"/>
    <row r="652" s="1" customFormat="1" x14ac:dyDescent="0.2"/>
    <row r="653" s="1" customFormat="1" x14ac:dyDescent="0.2"/>
    <row r="654" s="1" customFormat="1" x14ac:dyDescent="0.2"/>
    <row r="655" s="1" customFormat="1" x14ac:dyDescent="0.2"/>
    <row r="656" s="1" customFormat="1" x14ac:dyDescent="0.2"/>
    <row r="657" s="1" customFormat="1" x14ac:dyDescent="0.2"/>
    <row r="658" s="1" customFormat="1" x14ac:dyDescent="0.2"/>
    <row r="659" s="1" customFormat="1" x14ac:dyDescent="0.2"/>
    <row r="660" s="1" customFormat="1" x14ac:dyDescent="0.2"/>
    <row r="661" s="1" customFormat="1" x14ac:dyDescent="0.2"/>
    <row r="662" s="1" customFormat="1" x14ac:dyDescent="0.2"/>
    <row r="663" s="1" customFormat="1" x14ac:dyDescent="0.2"/>
    <row r="664" s="1" customFormat="1" x14ac:dyDescent="0.2"/>
    <row r="665" s="1" customFormat="1" x14ac:dyDescent="0.2"/>
    <row r="666" s="1" customFormat="1" x14ac:dyDescent="0.2"/>
    <row r="667" s="1" customFormat="1" x14ac:dyDescent="0.2"/>
    <row r="668" s="1" customFormat="1" x14ac:dyDescent="0.2"/>
    <row r="669" s="1" customFormat="1" x14ac:dyDescent="0.2"/>
    <row r="670" s="1" customFormat="1" x14ac:dyDescent="0.2"/>
    <row r="671" s="1" customFormat="1" x14ac:dyDescent="0.2"/>
    <row r="672" s="1" customFormat="1" x14ac:dyDescent="0.2"/>
    <row r="673" s="1" customFormat="1" x14ac:dyDescent="0.2"/>
    <row r="674" s="1" customFormat="1" x14ac:dyDescent="0.2"/>
    <row r="675" s="1" customFormat="1" x14ac:dyDescent="0.2"/>
    <row r="676" s="1" customFormat="1" x14ac:dyDescent="0.2"/>
    <row r="677" s="1" customFormat="1" x14ac:dyDescent="0.2"/>
    <row r="678" s="1" customFormat="1" x14ac:dyDescent="0.2"/>
    <row r="679" s="1" customFormat="1" x14ac:dyDescent="0.2"/>
    <row r="680" s="1" customFormat="1" x14ac:dyDescent="0.2"/>
    <row r="681" s="1" customFormat="1" x14ac:dyDescent="0.2"/>
    <row r="682" s="1" customFormat="1" x14ac:dyDescent="0.2"/>
    <row r="683" s="1" customFormat="1" x14ac:dyDescent="0.2"/>
    <row r="684" s="1" customFormat="1" x14ac:dyDescent="0.2"/>
    <row r="685" s="1" customFormat="1" x14ac:dyDescent="0.2"/>
    <row r="686" s="1" customFormat="1" x14ac:dyDescent="0.2"/>
    <row r="687" s="1" customFormat="1" x14ac:dyDescent="0.2"/>
    <row r="688" s="1" customFormat="1" x14ac:dyDescent="0.2"/>
    <row r="689" s="1" customFormat="1" x14ac:dyDescent="0.2"/>
    <row r="690" s="1" customFormat="1" x14ac:dyDescent="0.2"/>
    <row r="691" s="1" customFormat="1" x14ac:dyDescent="0.2"/>
    <row r="692" s="1" customFormat="1" x14ac:dyDescent="0.2"/>
    <row r="693" s="1" customFormat="1" x14ac:dyDescent="0.2"/>
    <row r="694" s="1" customFormat="1" x14ac:dyDescent="0.2"/>
    <row r="695" s="1" customFormat="1" x14ac:dyDescent="0.2"/>
    <row r="696" s="1" customFormat="1" x14ac:dyDescent="0.2"/>
    <row r="697" s="1" customFormat="1" x14ac:dyDescent="0.2"/>
    <row r="698" s="1" customFormat="1" x14ac:dyDescent="0.2"/>
    <row r="699" s="1" customFormat="1" x14ac:dyDescent="0.2"/>
    <row r="700" s="1" customFormat="1" x14ac:dyDescent="0.2"/>
    <row r="701" s="1" customFormat="1" x14ac:dyDescent="0.2"/>
    <row r="702" s="1" customFormat="1" x14ac:dyDescent="0.2"/>
    <row r="703" s="1" customFormat="1" x14ac:dyDescent="0.2"/>
    <row r="704" s="1" customFormat="1" x14ac:dyDescent="0.2"/>
    <row r="705" s="1" customFormat="1" x14ac:dyDescent="0.2"/>
    <row r="706" s="1" customFormat="1" x14ac:dyDescent="0.2"/>
    <row r="707" s="1" customFormat="1" x14ac:dyDescent="0.2"/>
    <row r="708" s="1" customFormat="1" x14ac:dyDescent="0.2"/>
    <row r="709" s="1" customFormat="1" x14ac:dyDescent="0.2"/>
    <row r="710" s="1" customFormat="1" x14ac:dyDescent="0.2"/>
    <row r="711" s="1" customFormat="1" x14ac:dyDescent="0.2"/>
    <row r="712" s="1" customFormat="1" x14ac:dyDescent="0.2"/>
    <row r="713" s="1" customFormat="1" x14ac:dyDescent="0.2"/>
    <row r="714" s="1" customFormat="1" x14ac:dyDescent="0.2"/>
    <row r="715" s="1" customFormat="1" x14ac:dyDescent="0.2"/>
    <row r="716" s="1" customFormat="1" x14ac:dyDescent="0.2"/>
    <row r="717" s="1" customFormat="1" x14ac:dyDescent="0.2"/>
    <row r="718" s="1" customFormat="1" x14ac:dyDescent="0.2"/>
    <row r="719" s="1" customFormat="1" x14ac:dyDescent="0.2"/>
    <row r="720" s="1" customFormat="1" x14ac:dyDescent="0.2"/>
    <row r="721" s="1" customFormat="1" x14ac:dyDescent="0.2"/>
    <row r="722" s="1" customFormat="1" x14ac:dyDescent="0.2"/>
    <row r="723" s="1" customFormat="1" x14ac:dyDescent="0.2"/>
    <row r="724" s="1" customFormat="1" x14ac:dyDescent="0.2"/>
    <row r="725" s="1" customFormat="1" x14ac:dyDescent="0.2"/>
    <row r="726" s="1" customFormat="1" x14ac:dyDescent="0.2"/>
    <row r="727" s="1" customFormat="1" x14ac:dyDescent="0.2"/>
    <row r="728" s="1" customFormat="1" x14ac:dyDescent="0.2"/>
    <row r="729" s="1" customFormat="1" x14ac:dyDescent="0.2"/>
    <row r="730" s="1" customFormat="1" x14ac:dyDescent="0.2"/>
    <row r="731" s="1" customFormat="1" x14ac:dyDescent="0.2"/>
    <row r="732" s="1" customFormat="1" x14ac:dyDescent="0.2"/>
    <row r="733" s="1" customFormat="1" x14ac:dyDescent="0.2"/>
    <row r="734" s="1" customFormat="1" x14ac:dyDescent="0.2"/>
    <row r="735" s="1" customFormat="1" x14ac:dyDescent="0.2"/>
    <row r="736" s="1" customFormat="1" x14ac:dyDescent="0.2"/>
    <row r="737" s="1" customFormat="1" x14ac:dyDescent="0.2"/>
    <row r="738" s="1" customFormat="1" x14ac:dyDescent="0.2"/>
    <row r="739" s="1" customFormat="1" x14ac:dyDescent="0.2"/>
    <row r="740" s="1" customFormat="1" x14ac:dyDescent="0.2"/>
    <row r="741" s="1" customFormat="1" x14ac:dyDescent="0.2"/>
    <row r="742" s="1" customFormat="1" x14ac:dyDescent="0.2"/>
    <row r="743" s="1" customFormat="1" x14ac:dyDescent="0.2"/>
    <row r="744" s="1" customFormat="1" x14ac:dyDescent="0.2"/>
    <row r="745" s="1" customFormat="1" x14ac:dyDescent="0.2"/>
    <row r="746" s="1" customFormat="1" x14ac:dyDescent="0.2"/>
    <row r="747" s="1" customFormat="1" x14ac:dyDescent="0.2"/>
    <row r="748" s="1" customFormat="1" x14ac:dyDescent="0.2"/>
    <row r="749" s="1" customFormat="1" x14ac:dyDescent="0.2"/>
    <row r="750" s="1" customFormat="1" x14ac:dyDescent="0.2"/>
    <row r="751" s="1" customFormat="1" x14ac:dyDescent="0.2"/>
    <row r="752" s="1" customFormat="1" x14ac:dyDescent="0.2"/>
    <row r="753" s="1" customFormat="1" x14ac:dyDescent="0.2"/>
    <row r="754" s="1" customFormat="1" x14ac:dyDescent="0.2"/>
    <row r="755" s="1" customFormat="1" x14ac:dyDescent="0.2"/>
    <row r="756" s="1" customFormat="1" x14ac:dyDescent="0.2"/>
    <row r="757" s="1" customFormat="1" x14ac:dyDescent="0.2"/>
    <row r="758" s="1" customFormat="1" x14ac:dyDescent="0.2"/>
    <row r="759" s="1" customFormat="1" x14ac:dyDescent="0.2"/>
    <row r="760" s="1" customFormat="1" x14ac:dyDescent="0.2"/>
    <row r="761" s="1" customFormat="1" x14ac:dyDescent="0.2"/>
    <row r="762" s="1" customFormat="1" x14ac:dyDescent="0.2"/>
    <row r="763" s="1" customFormat="1" x14ac:dyDescent="0.2"/>
    <row r="764" s="1" customFormat="1" x14ac:dyDescent="0.2"/>
    <row r="765" s="1" customFormat="1" x14ac:dyDescent="0.2"/>
    <row r="766" s="1" customFormat="1" x14ac:dyDescent="0.2"/>
    <row r="767" s="1" customFormat="1" x14ac:dyDescent="0.2"/>
    <row r="768" s="1" customFormat="1" x14ac:dyDescent="0.2"/>
    <row r="769" s="1" customFormat="1" x14ac:dyDescent="0.2"/>
    <row r="770" s="1" customFormat="1" x14ac:dyDescent="0.2"/>
    <row r="771" s="1" customFormat="1" x14ac:dyDescent="0.2"/>
    <row r="772" s="1" customFormat="1" x14ac:dyDescent="0.2"/>
    <row r="773" s="1" customFormat="1" x14ac:dyDescent="0.2"/>
    <row r="774" s="1" customFormat="1" x14ac:dyDescent="0.2"/>
    <row r="775" s="1" customFormat="1" x14ac:dyDescent="0.2"/>
    <row r="776" s="1" customFormat="1" x14ac:dyDescent="0.2"/>
    <row r="777" s="1" customFormat="1" x14ac:dyDescent="0.2"/>
    <row r="778" s="1" customFormat="1" x14ac:dyDescent="0.2"/>
    <row r="779" s="1" customFormat="1" x14ac:dyDescent="0.2"/>
    <row r="780" s="1" customFormat="1" x14ac:dyDescent="0.2"/>
    <row r="781" s="1" customFormat="1" x14ac:dyDescent="0.2"/>
    <row r="782" s="1" customFormat="1" x14ac:dyDescent="0.2"/>
    <row r="783" s="1" customFormat="1" x14ac:dyDescent="0.2"/>
    <row r="784" s="1" customFormat="1" x14ac:dyDescent="0.2"/>
    <row r="785" s="1" customFormat="1" x14ac:dyDescent="0.2"/>
    <row r="786" s="1" customFormat="1" x14ac:dyDescent="0.2"/>
    <row r="787" s="1" customFormat="1" x14ac:dyDescent="0.2"/>
    <row r="788" s="1" customFormat="1" x14ac:dyDescent="0.2"/>
    <row r="789" s="1" customFormat="1" x14ac:dyDescent="0.2"/>
    <row r="790" s="1" customFormat="1" x14ac:dyDescent="0.2"/>
    <row r="791" s="1" customFormat="1" x14ac:dyDescent="0.2"/>
    <row r="792" s="1" customFormat="1" x14ac:dyDescent="0.2"/>
    <row r="793" s="1" customFormat="1" x14ac:dyDescent="0.2"/>
    <row r="794" s="1" customFormat="1" x14ac:dyDescent="0.2"/>
    <row r="795" s="1" customFormat="1" x14ac:dyDescent="0.2"/>
    <row r="796" s="1" customFormat="1" x14ac:dyDescent="0.2"/>
    <row r="797" s="1" customFormat="1" x14ac:dyDescent="0.2"/>
    <row r="798" s="1" customFormat="1" x14ac:dyDescent="0.2"/>
    <row r="799" s="1" customFormat="1" x14ac:dyDescent="0.2"/>
    <row r="800" s="1" customFormat="1" x14ac:dyDescent="0.2"/>
    <row r="801" s="1" customFormat="1" x14ac:dyDescent="0.2"/>
    <row r="802" s="1" customFormat="1" x14ac:dyDescent="0.2"/>
    <row r="803" s="1" customFormat="1" x14ac:dyDescent="0.2"/>
    <row r="804" s="1" customFormat="1" x14ac:dyDescent="0.2"/>
    <row r="805" s="1" customFormat="1" x14ac:dyDescent="0.2"/>
    <row r="806" s="1" customFormat="1" x14ac:dyDescent="0.2"/>
    <row r="807" s="1" customFormat="1" x14ac:dyDescent="0.2"/>
    <row r="808" s="1" customFormat="1" x14ac:dyDescent="0.2"/>
    <row r="809" s="1" customFormat="1" x14ac:dyDescent="0.2"/>
    <row r="810" s="1" customFormat="1" x14ac:dyDescent="0.2"/>
    <row r="811" s="1" customFormat="1" x14ac:dyDescent="0.2"/>
    <row r="812" s="1" customFormat="1" x14ac:dyDescent="0.2"/>
    <row r="813" s="1" customFormat="1" x14ac:dyDescent="0.2"/>
    <row r="814" s="1" customFormat="1" x14ac:dyDescent="0.2"/>
    <row r="815" s="1" customFormat="1" x14ac:dyDescent="0.2"/>
    <row r="816" s="1" customFormat="1" x14ac:dyDescent="0.2"/>
    <row r="817" s="1" customFormat="1" x14ac:dyDescent="0.2"/>
    <row r="818" s="1" customFormat="1" x14ac:dyDescent="0.2"/>
    <row r="819" s="1" customFormat="1" x14ac:dyDescent="0.2"/>
    <row r="820" s="1" customFormat="1" x14ac:dyDescent="0.2"/>
    <row r="821" s="1" customFormat="1" x14ac:dyDescent="0.2"/>
    <row r="822" s="1" customFormat="1" x14ac:dyDescent="0.2"/>
    <row r="823" s="1" customFormat="1" x14ac:dyDescent="0.2"/>
    <row r="824" s="1" customFormat="1" x14ac:dyDescent="0.2"/>
    <row r="825" s="1" customFormat="1" x14ac:dyDescent="0.2"/>
    <row r="826" s="1" customFormat="1" x14ac:dyDescent="0.2"/>
    <row r="827" s="1" customFormat="1" x14ac:dyDescent="0.2"/>
    <row r="828" s="1" customFormat="1" x14ac:dyDescent="0.2"/>
    <row r="829" s="1" customFormat="1" x14ac:dyDescent="0.2"/>
    <row r="830" s="1" customFormat="1" x14ac:dyDescent="0.2"/>
    <row r="831" s="1" customFormat="1" x14ac:dyDescent="0.2"/>
    <row r="832" s="1" customFormat="1" x14ac:dyDescent="0.2"/>
    <row r="833" s="1" customFormat="1" x14ac:dyDescent="0.2"/>
    <row r="834" s="1" customFormat="1" x14ac:dyDescent="0.2"/>
    <row r="835" s="1" customFormat="1" x14ac:dyDescent="0.2"/>
    <row r="836" s="1" customFormat="1" x14ac:dyDescent="0.2"/>
    <row r="837" s="1" customFormat="1" x14ac:dyDescent="0.2"/>
    <row r="838" s="1" customFormat="1" x14ac:dyDescent="0.2"/>
    <row r="839" s="1" customFormat="1" x14ac:dyDescent="0.2"/>
    <row r="840" s="1" customFormat="1" x14ac:dyDescent="0.2"/>
    <row r="841" s="1" customFormat="1" x14ac:dyDescent="0.2"/>
    <row r="842" s="1" customFormat="1" x14ac:dyDescent="0.2"/>
    <row r="843" s="1" customFormat="1" x14ac:dyDescent="0.2"/>
    <row r="844" s="1" customFormat="1" x14ac:dyDescent="0.2"/>
    <row r="845" s="1" customFormat="1" x14ac:dyDescent="0.2"/>
    <row r="846" s="1" customFormat="1" x14ac:dyDescent="0.2"/>
    <row r="847" s="1" customFormat="1" x14ac:dyDescent="0.2"/>
    <row r="848" s="1" customFormat="1" x14ac:dyDescent="0.2"/>
    <row r="849" s="1" customFormat="1" x14ac:dyDescent="0.2"/>
    <row r="850" s="1" customFormat="1" x14ac:dyDescent="0.2"/>
    <row r="851" s="1" customFormat="1" x14ac:dyDescent="0.2"/>
    <row r="852" s="1" customFormat="1" x14ac:dyDescent="0.2"/>
    <row r="853" s="1" customFormat="1" x14ac:dyDescent="0.2"/>
    <row r="854" s="1" customFormat="1" x14ac:dyDescent="0.2"/>
    <row r="855" s="1" customFormat="1" x14ac:dyDescent="0.2"/>
    <row r="856" s="1" customFormat="1" x14ac:dyDescent="0.2"/>
    <row r="857" s="1" customFormat="1" x14ac:dyDescent="0.2"/>
    <row r="858" s="1" customFormat="1" x14ac:dyDescent="0.2"/>
    <row r="859" s="1" customFormat="1" x14ac:dyDescent="0.2"/>
    <row r="860" s="1" customFormat="1" x14ac:dyDescent="0.2"/>
    <row r="861" s="1" customFormat="1" x14ac:dyDescent="0.2"/>
    <row r="862" s="1" customFormat="1" x14ac:dyDescent="0.2"/>
    <row r="863" s="1" customFormat="1" x14ac:dyDescent="0.2"/>
    <row r="864" s="1" customFormat="1" x14ac:dyDescent="0.2"/>
    <row r="865" s="1" customFormat="1" x14ac:dyDescent="0.2"/>
    <row r="866" s="1" customFormat="1" x14ac:dyDescent="0.2"/>
    <row r="867" s="1" customFormat="1" x14ac:dyDescent="0.2"/>
    <row r="868" s="1" customFormat="1" x14ac:dyDescent="0.2"/>
    <row r="869" s="1" customFormat="1" x14ac:dyDescent="0.2"/>
    <row r="870" s="1" customFormat="1" x14ac:dyDescent="0.2"/>
    <row r="871" s="1" customFormat="1" x14ac:dyDescent="0.2"/>
    <row r="872" s="1" customFormat="1" x14ac:dyDescent="0.2"/>
    <row r="873" s="1" customFormat="1" x14ac:dyDescent="0.2"/>
    <row r="874" s="1" customFormat="1" x14ac:dyDescent="0.2"/>
    <row r="875" s="1" customFormat="1" x14ac:dyDescent="0.2"/>
    <row r="876" s="1" customFormat="1" x14ac:dyDescent="0.2"/>
    <row r="877" s="1" customFormat="1" x14ac:dyDescent="0.2"/>
    <row r="878" s="1" customFormat="1" x14ac:dyDescent="0.2"/>
    <row r="879" s="1" customFormat="1" x14ac:dyDescent="0.2"/>
    <row r="880" s="1" customFormat="1" x14ac:dyDescent="0.2"/>
    <row r="881" s="1" customFormat="1" x14ac:dyDescent="0.2"/>
    <row r="882" s="1" customFormat="1" x14ac:dyDescent="0.2"/>
    <row r="883" s="1" customFormat="1" x14ac:dyDescent="0.2"/>
    <row r="884" s="1" customFormat="1" x14ac:dyDescent="0.2"/>
    <row r="885" s="1" customFormat="1" x14ac:dyDescent="0.2"/>
    <row r="886" s="1" customFormat="1" x14ac:dyDescent="0.2"/>
    <row r="887" s="1" customFormat="1" x14ac:dyDescent="0.2"/>
    <row r="888" s="1" customFormat="1" x14ac:dyDescent="0.2"/>
    <row r="889" s="1" customFormat="1" x14ac:dyDescent="0.2"/>
    <row r="890" s="1" customFormat="1" x14ac:dyDescent="0.2"/>
    <row r="891" s="1" customFormat="1" x14ac:dyDescent="0.2"/>
    <row r="892" s="1" customFormat="1" x14ac:dyDescent="0.2"/>
    <row r="893" s="1" customFormat="1" x14ac:dyDescent="0.2"/>
    <row r="894" s="1" customFormat="1" x14ac:dyDescent="0.2"/>
    <row r="895" s="1" customFormat="1" x14ac:dyDescent="0.2"/>
    <row r="896" s="1" customFormat="1" x14ac:dyDescent="0.2"/>
    <row r="897" s="1" customFormat="1" x14ac:dyDescent="0.2"/>
    <row r="898" s="1" customFormat="1" x14ac:dyDescent="0.2"/>
    <row r="899" s="1" customFormat="1" x14ac:dyDescent="0.2"/>
    <row r="900" s="1" customFormat="1" x14ac:dyDescent="0.2"/>
    <row r="901" s="1" customFormat="1" x14ac:dyDescent="0.2"/>
    <row r="902" s="1" customFormat="1" x14ac:dyDescent="0.2"/>
    <row r="903" s="1" customFormat="1" x14ac:dyDescent="0.2"/>
    <row r="904" s="1" customFormat="1" x14ac:dyDescent="0.2"/>
    <row r="905" s="1" customFormat="1" x14ac:dyDescent="0.2"/>
    <row r="906" s="1" customFormat="1" x14ac:dyDescent="0.2"/>
    <row r="907" s="1" customFormat="1" x14ac:dyDescent="0.2"/>
    <row r="908" s="1" customFormat="1" x14ac:dyDescent="0.2"/>
    <row r="909" s="1" customFormat="1" x14ac:dyDescent="0.2"/>
    <row r="910" s="1" customFormat="1" x14ac:dyDescent="0.2"/>
    <row r="911" s="1" customFormat="1" x14ac:dyDescent="0.2"/>
    <row r="912" s="1" customFormat="1" x14ac:dyDescent="0.2"/>
    <row r="913" s="1" customFormat="1" x14ac:dyDescent="0.2"/>
    <row r="914" s="1" customFormat="1" x14ac:dyDescent="0.2"/>
    <row r="915" s="1" customFormat="1" x14ac:dyDescent="0.2"/>
    <row r="916" s="1" customFormat="1" x14ac:dyDescent="0.2"/>
    <row r="917" s="1" customFormat="1" x14ac:dyDescent="0.2"/>
    <row r="918" s="1" customFormat="1" x14ac:dyDescent="0.2"/>
    <row r="919" s="1" customFormat="1" x14ac:dyDescent="0.2"/>
    <row r="920" s="1" customFormat="1" x14ac:dyDescent="0.2"/>
    <row r="921" s="1" customFormat="1" x14ac:dyDescent="0.2"/>
    <row r="922" s="1" customFormat="1" x14ac:dyDescent="0.2"/>
    <row r="923" s="1" customFormat="1" x14ac:dyDescent="0.2"/>
    <row r="924" s="1" customFormat="1" x14ac:dyDescent="0.2"/>
    <row r="925" s="1" customFormat="1" x14ac:dyDescent="0.2"/>
  </sheetData>
  <sheetProtection algorithmName="SHA-512" hashValue="QjKquXgYancS23QeVY1reZ72I+379xeDWidPqDCkl3HNVzwXw9itKVT/2tvtRtLInyhl/zezRKIpCCZwSXrEXQ==" saltValue="6NVj+sGe0Pd2ME/fTSn/nQ==" spinCount="100000" sheet="1" formatColumns="0" deleteColumns="0"/>
  <protectedRanges>
    <protectedRange algorithmName="SHA-512" hashValue="yt2GL+Thag0Q8IdHTGwnkimrgKEBzxHcSL69B4UcNHzLQMi6Pe8VybeHtd4Uw7TmtHstNda5pnIkFSuLIsVIQA==" saltValue="BGgjhjEvM8Qpfm+1GKuKeA==" spinCount="100000" sqref="F11:H11" name="Bereik7"/>
    <protectedRange algorithmName="SHA-512" hashValue="tX25u6YuTYQeWkgmBI81AjfK0invYd5c2fOveVQT7/YelF1avxO7rX45nDV9c36HtoBPzWIt7eK59szO2IwgTA==" saltValue="C2d+4xUEYwUrj5OiVqud3Q==" spinCount="100000" sqref="A16:E16 A17:D45 E17:E87 F16:Q45" name="Bereik3"/>
    <protectedRange algorithmName="SHA-512" hashValue="IUb6XDpDHHzcZ63d7pveZ05M41icgNJVyREVKkUY/nW+Z15IXtwSNCp1jX8ipDj/bMeqzNqNctyk9KPRJMDhLQ==" saltValue="XNsBvoIMqpT59hHdRs4osg==" spinCount="100000" sqref="C4:S7" name="Bereik1"/>
    <protectedRange algorithmName="SHA-512" hashValue="tijeLJL6qemOu4QLEudduJIXnxU6Aq0vAnEz4oKZIFUhKc/CGy4lF9G77c/9QOsz+sHi7hFOZyzuLOd1WJinBQ==" saltValue="KTQ0R8KVE0NEiZON5PjNLQ==" spinCount="100000" sqref="F11:K11" name="Bereik2"/>
    <protectedRange algorithmName="SHA-512" hashValue="o+BqJSbc4XMEkp+OIqA3jKFuUs1YBOvwdz/lcoagc1hehhwE6ZpQiu+YdxXPNbtJyPtIdNq2xbWc+VDZ9KCqLw==" saltValue="grHjFTBWN9NB+yMDwrgJeg==" spinCount="100000" sqref="A114:S125" name="Bereik6"/>
    <protectedRange algorithmName="SHA-512" hashValue="trpuhU7duEkssbJljxQKJmJpPjbyS3VXahW7HCmakvg5f8c8XdJfOfYbAyxOleiC7n+xcadbj0Uu7tfBcu/vpw==" saltValue="p62JenirnNcGm/+nx9eKjg==" spinCount="100000" sqref="A128:G129 B130:F156 A130:A162 G130:G162 B157:B162" name="Bereik8"/>
    <protectedRange algorithmName="SHA-512" hashValue="7xlfcGf83pfqUwhUDItGKavXWQ3Z3iO1visnGWOkVUtctjwNH3l/ATDL/ufr27DIUiu0UGdA1U5MuOG4ZIVCrg==" saltValue="cATjp854I3Lf8+DV9CVQdA==" spinCount="100000" sqref="A168:F177" name="Bereik10"/>
  </protectedRanges>
  <mergeCells count="356">
    <mergeCell ref="C142:D142"/>
    <mergeCell ref="C143:D143"/>
    <mergeCell ref="C144:D144"/>
    <mergeCell ref="C145:D145"/>
    <mergeCell ref="C146:D146"/>
    <mergeCell ref="C147:D147"/>
    <mergeCell ref="C134:D134"/>
    <mergeCell ref="C135:D135"/>
    <mergeCell ref="C136:D136"/>
    <mergeCell ref="C137:D137"/>
    <mergeCell ref="C138:D138"/>
    <mergeCell ref="C139:D139"/>
    <mergeCell ref="C140:D140"/>
    <mergeCell ref="A1:S1"/>
    <mergeCell ref="A3:S3"/>
    <mergeCell ref="A4:B4"/>
    <mergeCell ref="C4:S4"/>
    <mergeCell ref="A35:D35"/>
    <mergeCell ref="A36:D36"/>
    <mergeCell ref="A37:D37"/>
    <mergeCell ref="A38:D38"/>
    <mergeCell ref="A39:D39"/>
    <mergeCell ref="A21:D21"/>
    <mergeCell ref="A22:D22"/>
    <mergeCell ref="A23:D23"/>
    <mergeCell ref="A31:D31"/>
    <mergeCell ref="A32:D32"/>
    <mergeCell ref="A33:D33"/>
    <mergeCell ref="A24:D24"/>
    <mergeCell ref="A25:D25"/>
    <mergeCell ref="A26:D26"/>
    <mergeCell ref="A27:D27"/>
    <mergeCell ref="A28:D28"/>
    <mergeCell ref="A29:D29"/>
    <mergeCell ref="A30:D30"/>
    <mergeCell ref="A34:D34"/>
    <mergeCell ref="A15:D15"/>
    <mergeCell ref="A45:D45"/>
    <mergeCell ref="A46:D46"/>
    <mergeCell ref="A40:D40"/>
    <mergeCell ref="A41:D41"/>
    <mergeCell ref="A42:D42"/>
    <mergeCell ref="A43:D43"/>
    <mergeCell ref="A44:D44"/>
    <mergeCell ref="C5:S5"/>
    <mergeCell ref="A6:B6"/>
    <mergeCell ref="C6:S6"/>
    <mergeCell ref="A7:B7"/>
    <mergeCell ref="C7:S7"/>
    <mergeCell ref="A16:D16"/>
    <mergeCell ref="A17:D17"/>
    <mergeCell ref="A18:D18"/>
    <mergeCell ref="A19:D19"/>
    <mergeCell ref="A20:D20"/>
    <mergeCell ref="A9:S9"/>
    <mergeCell ref="A11:E11"/>
    <mergeCell ref="A13:E13"/>
    <mergeCell ref="A14:E14"/>
    <mergeCell ref="F14:K14"/>
    <mergeCell ref="L14:R14"/>
    <mergeCell ref="A57:D57"/>
    <mergeCell ref="A58:D58"/>
    <mergeCell ref="A59:D59"/>
    <mergeCell ref="A60:D60"/>
    <mergeCell ref="A61:D61"/>
    <mergeCell ref="A62:D62"/>
    <mergeCell ref="A51:D51"/>
    <mergeCell ref="A52:D52"/>
    <mergeCell ref="A53:D53"/>
    <mergeCell ref="A54:D54"/>
    <mergeCell ref="A55:D55"/>
    <mergeCell ref="A56:D56"/>
    <mergeCell ref="A69:D69"/>
    <mergeCell ref="A70:D70"/>
    <mergeCell ref="A71:D71"/>
    <mergeCell ref="A72:D72"/>
    <mergeCell ref="A73:D73"/>
    <mergeCell ref="A74:D74"/>
    <mergeCell ref="A63:D63"/>
    <mergeCell ref="A64:D64"/>
    <mergeCell ref="A65:D65"/>
    <mergeCell ref="A66:D66"/>
    <mergeCell ref="A67:D67"/>
    <mergeCell ref="A68:D68"/>
    <mergeCell ref="A81:D81"/>
    <mergeCell ref="A82:D82"/>
    <mergeCell ref="A83:D83"/>
    <mergeCell ref="A84:D84"/>
    <mergeCell ref="A85:D85"/>
    <mergeCell ref="A86:D86"/>
    <mergeCell ref="A75:D75"/>
    <mergeCell ref="A76:D76"/>
    <mergeCell ref="A77:D77"/>
    <mergeCell ref="A78:D78"/>
    <mergeCell ref="A79:D79"/>
    <mergeCell ref="A80:D80"/>
    <mergeCell ref="A103:F103"/>
    <mergeCell ref="A106:F106"/>
    <mergeCell ref="A111:F111"/>
    <mergeCell ref="A113:S113"/>
    <mergeCell ref="A114:S124"/>
    <mergeCell ref="A126:G126"/>
    <mergeCell ref="L126:S126"/>
    <mergeCell ref="A88:E88"/>
    <mergeCell ref="A89:S89"/>
    <mergeCell ref="A91:S91"/>
    <mergeCell ref="A92:S101"/>
    <mergeCell ref="A108:F108"/>
    <mergeCell ref="C127:D127"/>
    <mergeCell ref="L127:S163"/>
    <mergeCell ref="C128:D128"/>
    <mergeCell ref="C129:D129"/>
    <mergeCell ref="C130:D130"/>
    <mergeCell ref="C150:D150"/>
    <mergeCell ref="C157:D157"/>
    <mergeCell ref="C158:D158"/>
    <mergeCell ref="C159:D159"/>
    <mergeCell ref="C160:D160"/>
    <mergeCell ref="C161:D161"/>
    <mergeCell ref="C163:D163"/>
    <mergeCell ref="C151:D151"/>
    <mergeCell ref="C152:D152"/>
    <mergeCell ref="C153:D153"/>
    <mergeCell ref="C154:D154"/>
    <mergeCell ref="C155:D155"/>
    <mergeCell ref="C156:D156"/>
    <mergeCell ref="C131:D131"/>
    <mergeCell ref="C133:D133"/>
    <mergeCell ref="C148:D148"/>
    <mergeCell ref="C149:D149"/>
    <mergeCell ref="C132:D132"/>
    <mergeCell ref="C141:D141"/>
    <mergeCell ref="A187:B187"/>
    <mergeCell ref="A193:B193"/>
    <mergeCell ref="A188:B188"/>
    <mergeCell ref="A189:B189"/>
    <mergeCell ref="A190:B190"/>
    <mergeCell ref="C178:D178"/>
    <mergeCell ref="A164:S164"/>
    <mergeCell ref="A166:G166"/>
    <mergeCell ref="L166:S166"/>
    <mergeCell ref="A167:B167"/>
    <mergeCell ref="L167:S178"/>
    <mergeCell ref="A168:B168"/>
    <mergeCell ref="A169:B169"/>
    <mergeCell ref="A170:B170"/>
    <mergeCell ref="A179:S179"/>
    <mergeCell ref="A172:B172"/>
    <mergeCell ref="A174:B174"/>
    <mergeCell ref="A175:B175"/>
    <mergeCell ref="A176:B176"/>
    <mergeCell ref="A177:B177"/>
    <mergeCell ref="A181:S181"/>
    <mergeCell ref="C187:D187"/>
    <mergeCell ref="C193:D193"/>
    <mergeCell ref="C188:D188"/>
    <mergeCell ref="A191:B191"/>
    <mergeCell ref="A198:B198"/>
    <mergeCell ref="A199:B199"/>
    <mergeCell ref="A200:B200"/>
    <mergeCell ref="A195:B195"/>
    <mergeCell ref="A197:B197"/>
    <mergeCell ref="F201:G201"/>
    <mergeCell ref="F202:G202"/>
    <mergeCell ref="C192:D192"/>
    <mergeCell ref="A194:B194"/>
    <mergeCell ref="C194:D194"/>
    <mergeCell ref="C197:D197"/>
    <mergeCell ref="C201:D201"/>
    <mergeCell ref="A192:B192"/>
    <mergeCell ref="F192:G192"/>
    <mergeCell ref="C191:D191"/>
    <mergeCell ref="C198:D198"/>
    <mergeCell ref="C199:D199"/>
    <mergeCell ref="C200:D200"/>
    <mergeCell ref="F199:G199"/>
    <mergeCell ref="F200:G200"/>
    <mergeCell ref="A201:B201"/>
    <mergeCell ref="A196:B196"/>
    <mergeCell ref="C196:D196"/>
    <mergeCell ref="T225:U225"/>
    <mergeCell ref="T226:U226"/>
    <mergeCell ref="T227:U227"/>
    <mergeCell ref="A227:S227"/>
    <mergeCell ref="A224:B224"/>
    <mergeCell ref="A226:B226"/>
    <mergeCell ref="C224:D224"/>
    <mergeCell ref="C226:D226"/>
    <mergeCell ref="A225:S225"/>
    <mergeCell ref="F224:G224"/>
    <mergeCell ref="F226:G226"/>
    <mergeCell ref="M224:R224"/>
    <mergeCell ref="A50:D50"/>
    <mergeCell ref="A49:D49"/>
    <mergeCell ref="A48:D48"/>
    <mergeCell ref="A47:D47"/>
    <mergeCell ref="A87:D87"/>
    <mergeCell ref="A173:B173"/>
    <mergeCell ref="A171:B171"/>
    <mergeCell ref="H197:L197"/>
    <mergeCell ref="M226:R226"/>
    <mergeCell ref="H187:L187"/>
    <mergeCell ref="H193:L193"/>
    <mergeCell ref="H188:L188"/>
    <mergeCell ref="H189:L189"/>
    <mergeCell ref="H190:L190"/>
    <mergeCell ref="H191:L191"/>
    <mergeCell ref="H198:L198"/>
    <mergeCell ref="H199:L199"/>
    <mergeCell ref="H200:L200"/>
    <mergeCell ref="H192:L192"/>
    <mergeCell ref="H194:L194"/>
    <mergeCell ref="F187:G187"/>
    <mergeCell ref="F193:G193"/>
    <mergeCell ref="F188:G188"/>
    <mergeCell ref="M201:R201"/>
    <mergeCell ref="H224:L224"/>
    <mergeCell ref="H226:L226"/>
    <mergeCell ref="C202:D202"/>
    <mergeCell ref="M202:R202"/>
    <mergeCell ref="M198:R198"/>
    <mergeCell ref="A202:B202"/>
    <mergeCell ref="M199:R199"/>
    <mergeCell ref="M200:R200"/>
    <mergeCell ref="F198:G198"/>
    <mergeCell ref="H201:L201"/>
    <mergeCell ref="H202:L202"/>
    <mergeCell ref="A203:B203"/>
    <mergeCell ref="C203:D203"/>
    <mergeCell ref="F203:G203"/>
    <mergeCell ref="H203:L203"/>
    <mergeCell ref="M203:R203"/>
    <mergeCell ref="A204:B204"/>
    <mergeCell ref="C204:D204"/>
    <mergeCell ref="F204:G204"/>
    <mergeCell ref="H204:L204"/>
    <mergeCell ref="M187:R187"/>
    <mergeCell ref="M193:R193"/>
    <mergeCell ref="M188:R188"/>
    <mergeCell ref="M189:R189"/>
    <mergeCell ref="M190:R190"/>
    <mergeCell ref="M191:R191"/>
    <mergeCell ref="M197:R197"/>
    <mergeCell ref="C195:D195"/>
    <mergeCell ref="F195:G195"/>
    <mergeCell ref="H195:L195"/>
    <mergeCell ref="M195:R195"/>
    <mergeCell ref="M192:R192"/>
    <mergeCell ref="C189:D189"/>
    <mergeCell ref="C190:D190"/>
    <mergeCell ref="F190:G190"/>
    <mergeCell ref="F191:G191"/>
    <mergeCell ref="F194:G194"/>
    <mergeCell ref="F189:G189"/>
    <mergeCell ref="M194:R194"/>
    <mergeCell ref="F196:G196"/>
    <mergeCell ref="H196:L196"/>
    <mergeCell ref="M196:R196"/>
    <mergeCell ref="F197:G197"/>
    <mergeCell ref="M204:R204"/>
    <mergeCell ref="A205:B205"/>
    <mergeCell ref="C205:D205"/>
    <mergeCell ref="F205:G205"/>
    <mergeCell ref="H205:L205"/>
    <mergeCell ref="M205:R205"/>
    <mergeCell ref="A206:B206"/>
    <mergeCell ref="C206:D206"/>
    <mergeCell ref="F206:G206"/>
    <mergeCell ref="H206:L206"/>
    <mergeCell ref="M206:R206"/>
    <mergeCell ref="A207:B207"/>
    <mergeCell ref="C207:D207"/>
    <mergeCell ref="F207:G207"/>
    <mergeCell ref="H207:L207"/>
    <mergeCell ref="M207:R207"/>
    <mergeCell ref="A210:B210"/>
    <mergeCell ref="C210:D210"/>
    <mergeCell ref="F210:G210"/>
    <mergeCell ref="H210:L210"/>
    <mergeCell ref="M210:R210"/>
    <mergeCell ref="M214:R214"/>
    <mergeCell ref="A211:B211"/>
    <mergeCell ref="C211:D211"/>
    <mergeCell ref="F211:G211"/>
    <mergeCell ref="H211:L211"/>
    <mergeCell ref="M211:R211"/>
    <mergeCell ref="A212:B212"/>
    <mergeCell ref="C212:D212"/>
    <mergeCell ref="F212:G212"/>
    <mergeCell ref="H212:L212"/>
    <mergeCell ref="M212:R212"/>
    <mergeCell ref="A215:B215"/>
    <mergeCell ref="C215:D215"/>
    <mergeCell ref="F215:G215"/>
    <mergeCell ref="H215:L215"/>
    <mergeCell ref="M215:R215"/>
    <mergeCell ref="A209:B209"/>
    <mergeCell ref="A208:B208"/>
    <mergeCell ref="C208:D208"/>
    <mergeCell ref="F208:G208"/>
    <mergeCell ref="H208:L208"/>
    <mergeCell ref="M208:R208"/>
    <mergeCell ref="C209:D209"/>
    <mergeCell ref="F209:G209"/>
    <mergeCell ref="H209:L209"/>
    <mergeCell ref="M209:R209"/>
    <mergeCell ref="A213:B213"/>
    <mergeCell ref="C213:D213"/>
    <mergeCell ref="F213:G213"/>
    <mergeCell ref="H213:L213"/>
    <mergeCell ref="M213:R213"/>
    <mergeCell ref="A214:B214"/>
    <mergeCell ref="C214:D214"/>
    <mergeCell ref="F214:G214"/>
    <mergeCell ref="H214:L214"/>
    <mergeCell ref="H220:L220"/>
    <mergeCell ref="M220:R220"/>
    <mergeCell ref="A221:B221"/>
    <mergeCell ref="C221:D221"/>
    <mergeCell ref="F221:G221"/>
    <mergeCell ref="H221:L221"/>
    <mergeCell ref="A216:B216"/>
    <mergeCell ref="C216:D216"/>
    <mergeCell ref="F216:G216"/>
    <mergeCell ref="H216:L216"/>
    <mergeCell ref="M216:R216"/>
    <mergeCell ref="A217:B217"/>
    <mergeCell ref="C217:D217"/>
    <mergeCell ref="F217:G217"/>
    <mergeCell ref="H217:L217"/>
    <mergeCell ref="M217:R217"/>
    <mergeCell ref="M221:R221"/>
    <mergeCell ref="C162:D162"/>
    <mergeCell ref="A223:B223"/>
    <mergeCell ref="C223:D223"/>
    <mergeCell ref="F223:G223"/>
    <mergeCell ref="H223:L223"/>
    <mergeCell ref="M223:R223"/>
    <mergeCell ref="A222:B222"/>
    <mergeCell ref="C222:D222"/>
    <mergeCell ref="F222:G222"/>
    <mergeCell ref="H222:L222"/>
    <mergeCell ref="M222:R222"/>
    <mergeCell ref="A218:B218"/>
    <mergeCell ref="C218:D218"/>
    <mergeCell ref="F218:G218"/>
    <mergeCell ref="H218:L218"/>
    <mergeCell ref="M218:R218"/>
    <mergeCell ref="A219:B219"/>
    <mergeCell ref="C219:D219"/>
    <mergeCell ref="F219:G219"/>
    <mergeCell ref="H219:L219"/>
    <mergeCell ref="M219:R219"/>
    <mergeCell ref="A220:B220"/>
    <mergeCell ref="C220:D220"/>
    <mergeCell ref="F220:G220"/>
  </mergeCells>
  <conditionalFormatting sqref="B128:B162">
    <cfRule type="expression" dxfId="5" priority="1">
      <formula>TRIM(A128)&lt;&gt;""</formula>
    </cfRule>
  </conditionalFormatting>
  <conditionalFormatting sqref="F110">
    <cfRule type="cellIs" dxfId="4" priority="2" stopIfTrue="1" operator="equal">
      <formula>0</formula>
    </cfRule>
    <cfRule type="expression" dxfId="3" priority="6">
      <formula>F110&gt;E110</formula>
    </cfRule>
  </conditionalFormatting>
  <conditionalFormatting sqref="F10:K10">
    <cfRule type="expression" dxfId="2" priority="7">
      <formula>F$11&lt;&gt;1596</formula>
    </cfRule>
  </conditionalFormatting>
  <conditionalFormatting sqref="F16:K87">
    <cfRule type="expression" dxfId="1" priority="14">
      <formula>OR(ISBLANK(F$11),$E16="o")</formula>
    </cfRule>
  </conditionalFormatting>
  <conditionalFormatting sqref="L16:Q87">
    <cfRule type="expression" dxfId="0" priority="15" stopIfTrue="1">
      <formula>OR($E16="f",$E16="?")</formula>
    </cfRule>
  </conditionalFormatting>
  <dataValidations count="12">
    <dataValidation type="whole" operator="lessThanOrEqual" allowBlank="1" showInputMessage="1" showErrorMessage="1" error="Gelieve een bedrag lager dan of gelijk aan 25.000 EUR in te vullen" sqref="E105" xr:uid="{B4A2D637-F386-4490-8F3F-31F150C1D1D8}">
      <formula1>25000</formula1>
    </dataValidation>
    <dataValidation type="custom" operator="equal" showErrorMessage="1" error="Bij personen die factureren of onbezoldigden mogen geen extralegale voordelen ingevuld worden.  Bij anderen mag x ingevuld worden indien van toepassing." promptTitle="gfd" prompt="sfdsqfdsqfsq" sqref="O65584:S65612 O131120:S131148 O196656:S196684 O262192:S262220 O327728:S327756 O393264:S393292 O458800:S458828 O524336:S524364 O589872:S589900 O655408:S655436 O720944:S720972 O786480:S786508 O852016:S852044 O917552:S917580 O983088:S983116" xr:uid="{1D6C8DA1-90E0-4B1F-99D1-5DC09F876839}">
      <formula1>IF(OR($E65584="z",$E65584="o"),O65584="",O65584="x")</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606:SX65634 IX65606:JB65634 WVJ983110:WVN983138 WLN983110:WLR983138 WBR983110:WBV983138 VRV983110:VRZ983138 VHZ983110:VID983138 UYD983110:UYH983138 UOH983110:UOL983138 UEL983110:UEP983138 TUP983110:TUT983138 TKT983110:TKX983138 TAX983110:TBB983138 SRB983110:SRF983138 SHF983110:SHJ983138 RXJ983110:RXN983138 RNN983110:RNR983138 RDR983110:RDV983138 QTV983110:QTZ983138 QJZ983110:QKD983138 QAD983110:QAH983138 PQH983110:PQL983138 PGL983110:PGP983138 OWP983110:OWT983138 OMT983110:OMX983138 OCX983110:ODB983138 NTB983110:NTF983138 NJF983110:NJJ983138 MZJ983110:MZN983138 MPN983110:MPR983138 MFR983110:MFV983138 LVV983110:LVZ983138 LLZ983110:LMD983138 LCD983110:LCH983138 KSH983110:KSL983138 KIL983110:KIP983138 JYP983110:JYT983138 JOT983110:JOX983138 JEX983110:JFB983138 IVB983110:IVF983138 ILF983110:ILJ983138 IBJ983110:IBN983138 HRN983110:HRR983138 HHR983110:HHV983138 GXV983110:GXZ983138 GNZ983110:GOD983138 GED983110:GEH983138 FUH983110:FUL983138 FKL983110:FKP983138 FAP983110:FAT983138 EQT983110:EQX983138 EGX983110:EHB983138 DXB983110:DXF983138 DNF983110:DNJ983138 DDJ983110:DDN983138 CTN983110:CTR983138 CJR983110:CJV983138 BZV983110:BZZ983138 BPZ983110:BQD983138 BGD983110:BGH983138 AWH983110:AWL983138 AML983110:AMP983138 ACP983110:ACT983138 ST983110:SX983138 IX983110:JB983138 WVJ917574:WVN917602 WLN917574:WLR917602 WBR917574:WBV917602 VRV917574:VRZ917602 VHZ917574:VID917602 UYD917574:UYH917602 UOH917574:UOL917602 UEL917574:UEP917602 TUP917574:TUT917602 TKT917574:TKX917602 TAX917574:TBB917602 SRB917574:SRF917602 SHF917574:SHJ917602 RXJ917574:RXN917602 RNN917574:RNR917602 RDR917574:RDV917602 QTV917574:QTZ917602 QJZ917574:QKD917602 QAD917574:QAH917602 PQH917574:PQL917602 PGL917574:PGP917602 OWP917574:OWT917602 OMT917574:OMX917602 OCX917574:ODB917602 NTB917574:NTF917602 NJF917574:NJJ917602 MZJ917574:MZN917602 MPN917574:MPR917602 MFR917574:MFV917602 LVV917574:LVZ917602 LLZ917574:LMD917602 LCD917574:LCH917602 KSH917574:KSL917602 KIL917574:KIP917602 JYP917574:JYT917602 JOT917574:JOX917602 JEX917574:JFB917602 IVB917574:IVF917602 ILF917574:ILJ917602 IBJ917574:IBN917602 HRN917574:HRR917602 HHR917574:HHV917602 GXV917574:GXZ917602 GNZ917574:GOD917602 GED917574:GEH917602 FUH917574:FUL917602 FKL917574:FKP917602 FAP917574:FAT917602 EQT917574:EQX917602 EGX917574:EHB917602 DXB917574:DXF917602 DNF917574:DNJ917602 DDJ917574:DDN917602 CTN917574:CTR917602 CJR917574:CJV917602 BZV917574:BZZ917602 BPZ917574:BQD917602 BGD917574:BGH917602 AWH917574:AWL917602 AML917574:AMP917602 ACP917574:ACT917602 ST917574:SX917602 IX917574:JB917602 WVJ852038:WVN852066 WLN852038:WLR852066 WBR852038:WBV852066 VRV852038:VRZ852066 VHZ852038:VID852066 UYD852038:UYH852066 UOH852038:UOL852066 UEL852038:UEP852066 TUP852038:TUT852066 TKT852038:TKX852066 TAX852038:TBB852066 SRB852038:SRF852066 SHF852038:SHJ852066 RXJ852038:RXN852066 RNN852038:RNR852066 RDR852038:RDV852066 QTV852038:QTZ852066 QJZ852038:QKD852066 QAD852038:QAH852066 PQH852038:PQL852066 PGL852038:PGP852066 OWP852038:OWT852066 OMT852038:OMX852066 OCX852038:ODB852066 NTB852038:NTF852066 NJF852038:NJJ852066 MZJ852038:MZN852066 MPN852038:MPR852066 MFR852038:MFV852066 LVV852038:LVZ852066 LLZ852038:LMD852066 LCD852038:LCH852066 KSH852038:KSL852066 KIL852038:KIP852066 JYP852038:JYT852066 JOT852038:JOX852066 JEX852038:JFB852066 IVB852038:IVF852066 ILF852038:ILJ852066 IBJ852038:IBN852066 HRN852038:HRR852066 HHR852038:HHV852066 GXV852038:GXZ852066 GNZ852038:GOD852066 GED852038:GEH852066 FUH852038:FUL852066 FKL852038:FKP852066 FAP852038:FAT852066 EQT852038:EQX852066 EGX852038:EHB852066 DXB852038:DXF852066 DNF852038:DNJ852066 DDJ852038:DDN852066 CTN852038:CTR852066 CJR852038:CJV852066 BZV852038:BZZ852066 BPZ852038:BQD852066 BGD852038:BGH852066 AWH852038:AWL852066 AML852038:AMP852066 ACP852038:ACT852066 ST852038:SX852066 IX852038:JB852066 WVJ786502:WVN786530 WLN786502:WLR786530 WBR786502:WBV786530 VRV786502:VRZ786530 VHZ786502:VID786530 UYD786502:UYH786530 UOH786502:UOL786530 UEL786502:UEP786530 TUP786502:TUT786530 TKT786502:TKX786530 TAX786502:TBB786530 SRB786502:SRF786530 SHF786502:SHJ786530 RXJ786502:RXN786530 RNN786502:RNR786530 RDR786502:RDV786530 QTV786502:QTZ786530 QJZ786502:QKD786530 QAD786502:QAH786530 PQH786502:PQL786530 PGL786502:PGP786530 OWP786502:OWT786530 OMT786502:OMX786530 OCX786502:ODB786530 NTB786502:NTF786530 NJF786502:NJJ786530 MZJ786502:MZN786530 MPN786502:MPR786530 MFR786502:MFV786530 LVV786502:LVZ786530 LLZ786502:LMD786530 LCD786502:LCH786530 KSH786502:KSL786530 KIL786502:KIP786530 JYP786502:JYT786530 JOT786502:JOX786530 JEX786502:JFB786530 IVB786502:IVF786530 ILF786502:ILJ786530 IBJ786502:IBN786530 HRN786502:HRR786530 HHR786502:HHV786530 GXV786502:GXZ786530 GNZ786502:GOD786530 GED786502:GEH786530 FUH786502:FUL786530 FKL786502:FKP786530 FAP786502:FAT786530 EQT786502:EQX786530 EGX786502:EHB786530 DXB786502:DXF786530 DNF786502:DNJ786530 DDJ786502:DDN786530 CTN786502:CTR786530 CJR786502:CJV786530 BZV786502:BZZ786530 BPZ786502:BQD786530 BGD786502:BGH786530 AWH786502:AWL786530 AML786502:AMP786530 ACP786502:ACT786530 ST786502:SX786530 IX786502:JB786530 WVJ720966:WVN720994 WLN720966:WLR720994 WBR720966:WBV720994 VRV720966:VRZ720994 VHZ720966:VID720994 UYD720966:UYH720994 UOH720966:UOL720994 UEL720966:UEP720994 TUP720966:TUT720994 TKT720966:TKX720994 TAX720966:TBB720994 SRB720966:SRF720994 SHF720966:SHJ720994 RXJ720966:RXN720994 RNN720966:RNR720994 RDR720966:RDV720994 QTV720966:QTZ720994 QJZ720966:QKD720994 QAD720966:QAH720994 PQH720966:PQL720994 PGL720966:PGP720994 OWP720966:OWT720994 OMT720966:OMX720994 OCX720966:ODB720994 NTB720966:NTF720994 NJF720966:NJJ720994 MZJ720966:MZN720994 MPN720966:MPR720994 MFR720966:MFV720994 LVV720966:LVZ720994 LLZ720966:LMD720994 LCD720966:LCH720994 KSH720966:KSL720994 KIL720966:KIP720994 JYP720966:JYT720994 JOT720966:JOX720994 JEX720966:JFB720994 IVB720966:IVF720994 ILF720966:ILJ720994 IBJ720966:IBN720994 HRN720966:HRR720994 HHR720966:HHV720994 GXV720966:GXZ720994 GNZ720966:GOD720994 GED720966:GEH720994 FUH720966:FUL720994 FKL720966:FKP720994 FAP720966:FAT720994 EQT720966:EQX720994 EGX720966:EHB720994 DXB720966:DXF720994 DNF720966:DNJ720994 DDJ720966:DDN720994 CTN720966:CTR720994 CJR720966:CJV720994 BZV720966:BZZ720994 BPZ720966:BQD720994 BGD720966:BGH720994 AWH720966:AWL720994 AML720966:AMP720994 ACP720966:ACT720994 ST720966:SX720994 IX720966:JB720994 WVJ655430:WVN655458 WLN655430:WLR655458 WBR655430:WBV655458 VRV655430:VRZ655458 VHZ655430:VID655458 UYD655430:UYH655458 UOH655430:UOL655458 UEL655430:UEP655458 TUP655430:TUT655458 TKT655430:TKX655458 TAX655430:TBB655458 SRB655430:SRF655458 SHF655430:SHJ655458 RXJ655430:RXN655458 RNN655430:RNR655458 RDR655430:RDV655458 QTV655430:QTZ655458 QJZ655430:QKD655458 QAD655430:QAH655458 PQH655430:PQL655458 PGL655430:PGP655458 OWP655430:OWT655458 OMT655430:OMX655458 OCX655430:ODB655458 NTB655430:NTF655458 NJF655430:NJJ655458 MZJ655430:MZN655458 MPN655430:MPR655458 MFR655430:MFV655458 LVV655430:LVZ655458 LLZ655430:LMD655458 LCD655430:LCH655458 KSH655430:KSL655458 KIL655430:KIP655458 JYP655430:JYT655458 JOT655430:JOX655458 JEX655430:JFB655458 IVB655430:IVF655458 ILF655430:ILJ655458 IBJ655430:IBN655458 HRN655430:HRR655458 HHR655430:HHV655458 GXV655430:GXZ655458 GNZ655430:GOD655458 GED655430:GEH655458 FUH655430:FUL655458 FKL655430:FKP655458 FAP655430:FAT655458 EQT655430:EQX655458 EGX655430:EHB655458 DXB655430:DXF655458 DNF655430:DNJ655458 DDJ655430:DDN655458 CTN655430:CTR655458 CJR655430:CJV655458 BZV655430:BZZ655458 BPZ655430:BQD655458 BGD655430:BGH655458 AWH655430:AWL655458 AML655430:AMP655458 ACP655430:ACT655458 ST655430:SX655458 IX655430:JB655458 WVJ589894:WVN589922 WLN589894:WLR589922 WBR589894:WBV589922 VRV589894:VRZ589922 VHZ589894:VID589922 UYD589894:UYH589922 UOH589894:UOL589922 UEL589894:UEP589922 TUP589894:TUT589922 TKT589894:TKX589922 TAX589894:TBB589922 SRB589894:SRF589922 SHF589894:SHJ589922 RXJ589894:RXN589922 RNN589894:RNR589922 RDR589894:RDV589922 QTV589894:QTZ589922 QJZ589894:QKD589922 QAD589894:QAH589922 PQH589894:PQL589922 PGL589894:PGP589922 OWP589894:OWT589922 OMT589894:OMX589922 OCX589894:ODB589922 NTB589894:NTF589922 NJF589894:NJJ589922 MZJ589894:MZN589922 MPN589894:MPR589922 MFR589894:MFV589922 LVV589894:LVZ589922 LLZ589894:LMD589922 LCD589894:LCH589922 KSH589894:KSL589922 KIL589894:KIP589922 JYP589894:JYT589922 JOT589894:JOX589922 JEX589894:JFB589922 IVB589894:IVF589922 ILF589894:ILJ589922 IBJ589894:IBN589922 HRN589894:HRR589922 HHR589894:HHV589922 GXV589894:GXZ589922 GNZ589894:GOD589922 GED589894:GEH589922 FUH589894:FUL589922 FKL589894:FKP589922 FAP589894:FAT589922 EQT589894:EQX589922 EGX589894:EHB589922 DXB589894:DXF589922 DNF589894:DNJ589922 DDJ589894:DDN589922 CTN589894:CTR589922 CJR589894:CJV589922 BZV589894:BZZ589922 BPZ589894:BQD589922 BGD589894:BGH589922 AWH589894:AWL589922 AML589894:AMP589922 ACP589894:ACT589922 ST589894:SX589922 IX589894:JB589922 WVJ524358:WVN524386 WLN524358:WLR524386 WBR524358:WBV524386 VRV524358:VRZ524386 VHZ524358:VID524386 UYD524358:UYH524386 UOH524358:UOL524386 UEL524358:UEP524386 TUP524358:TUT524386 TKT524358:TKX524386 TAX524358:TBB524386 SRB524358:SRF524386 SHF524358:SHJ524386 RXJ524358:RXN524386 RNN524358:RNR524386 RDR524358:RDV524386 QTV524358:QTZ524386 QJZ524358:QKD524386 QAD524358:QAH524386 PQH524358:PQL524386 PGL524358:PGP524386 OWP524358:OWT524386 OMT524358:OMX524386 OCX524358:ODB524386 NTB524358:NTF524386 NJF524358:NJJ524386 MZJ524358:MZN524386 MPN524358:MPR524386 MFR524358:MFV524386 LVV524358:LVZ524386 LLZ524358:LMD524386 LCD524358:LCH524386 KSH524358:KSL524386 KIL524358:KIP524386 JYP524358:JYT524386 JOT524358:JOX524386 JEX524358:JFB524386 IVB524358:IVF524386 ILF524358:ILJ524386 IBJ524358:IBN524386 HRN524358:HRR524386 HHR524358:HHV524386 GXV524358:GXZ524386 GNZ524358:GOD524386 GED524358:GEH524386 FUH524358:FUL524386 FKL524358:FKP524386 FAP524358:FAT524386 EQT524358:EQX524386 EGX524358:EHB524386 DXB524358:DXF524386 DNF524358:DNJ524386 DDJ524358:DDN524386 CTN524358:CTR524386 CJR524358:CJV524386 BZV524358:BZZ524386 BPZ524358:BQD524386 BGD524358:BGH524386 AWH524358:AWL524386 AML524358:AMP524386 ACP524358:ACT524386 ST524358:SX524386 IX524358:JB524386 WVJ458822:WVN458850 WLN458822:WLR458850 WBR458822:WBV458850 VRV458822:VRZ458850 VHZ458822:VID458850 UYD458822:UYH458850 UOH458822:UOL458850 UEL458822:UEP458850 TUP458822:TUT458850 TKT458822:TKX458850 TAX458822:TBB458850 SRB458822:SRF458850 SHF458822:SHJ458850 RXJ458822:RXN458850 RNN458822:RNR458850 RDR458822:RDV458850 QTV458822:QTZ458850 QJZ458822:QKD458850 QAD458822:QAH458850 PQH458822:PQL458850 PGL458822:PGP458850 OWP458822:OWT458850 OMT458822:OMX458850 OCX458822:ODB458850 NTB458822:NTF458850 NJF458822:NJJ458850 MZJ458822:MZN458850 MPN458822:MPR458850 MFR458822:MFV458850 LVV458822:LVZ458850 LLZ458822:LMD458850 LCD458822:LCH458850 KSH458822:KSL458850 KIL458822:KIP458850 JYP458822:JYT458850 JOT458822:JOX458850 JEX458822:JFB458850 IVB458822:IVF458850 ILF458822:ILJ458850 IBJ458822:IBN458850 HRN458822:HRR458850 HHR458822:HHV458850 GXV458822:GXZ458850 GNZ458822:GOD458850 GED458822:GEH458850 FUH458822:FUL458850 FKL458822:FKP458850 FAP458822:FAT458850 EQT458822:EQX458850 EGX458822:EHB458850 DXB458822:DXF458850 DNF458822:DNJ458850 DDJ458822:DDN458850 CTN458822:CTR458850 CJR458822:CJV458850 BZV458822:BZZ458850 BPZ458822:BQD458850 BGD458822:BGH458850 AWH458822:AWL458850 AML458822:AMP458850 ACP458822:ACT458850 ST458822:SX458850 IX458822:JB458850 WVJ393286:WVN393314 WLN393286:WLR393314 WBR393286:WBV393314 VRV393286:VRZ393314 VHZ393286:VID393314 UYD393286:UYH393314 UOH393286:UOL393314 UEL393286:UEP393314 TUP393286:TUT393314 TKT393286:TKX393314 TAX393286:TBB393314 SRB393286:SRF393314 SHF393286:SHJ393314 RXJ393286:RXN393314 RNN393286:RNR393314 RDR393286:RDV393314 QTV393286:QTZ393314 QJZ393286:QKD393314 QAD393286:QAH393314 PQH393286:PQL393314 PGL393286:PGP393314 OWP393286:OWT393314 OMT393286:OMX393314 OCX393286:ODB393314 NTB393286:NTF393314 NJF393286:NJJ393314 MZJ393286:MZN393314 MPN393286:MPR393314 MFR393286:MFV393314 LVV393286:LVZ393314 LLZ393286:LMD393314 LCD393286:LCH393314 KSH393286:KSL393314 KIL393286:KIP393314 JYP393286:JYT393314 JOT393286:JOX393314 JEX393286:JFB393314 IVB393286:IVF393314 ILF393286:ILJ393314 IBJ393286:IBN393314 HRN393286:HRR393314 HHR393286:HHV393314 GXV393286:GXZ393314 GNZ393286:GOD393314 GED393286:GEH393314 FUH393286:FUL393314 FKL393286:FKP393314 FAP393286:FAT393314 EQT393286:EQX393314 EGX393286:EHB393314 DXB393286:DXF393314 DNF393286:DNJ393314 DDJ393286:DDN393314 CTN393286:CTR393314 CJR393286:CJV393314 BZV393286:BZZ393314 BPZ393286:BQD393314 BGD393286:BGH393314 AWH393286:AWL393314 AML393286:AMP393314 ACP393286:ACT393314 ST393286:SX393314 IX393286:JB393314 WVJ327750:WVN327778 WLN327750:WLR327778 WBR327750:WBV327778 VRV327750:VRZ327778 VHZ327750:VID327778 UYD327750:UYH327778 UOH327750:UOL327778 UEL327750:UEP327778 TUP327750:TUT327778 TKT327750:TKX327778 TAX327750:TBB327778 SRB327750:SRF327778 SHF327750:SHJ327778 RXJ327750:RXN327778 RNN327750:RNR327778 RDR327750:RDV327778 QTV327750:QTZ327778 QJZ327750:QKD327778 QAD327750:QAH327778 PQH327750:PQL327778 PGL327750:PGP327778 OWP327750:OWT327778 OMT327750:OMX327778 OCX327750:ODB327778 NTB327750:NTF327778 NJF327750:NJJ327778 MZJ327750:MZN327778 MPN327750:MPR327778 MFR327750:MFV327778 LVV327750:LVZ327778 LLZ327750:LMD327778 LCD327750:LCH327778 KSH327750:KSL327778 KIL327750:KIP327778 JYP327750:JYT327778 JOT327750:JOX327778 JEX327750:JFB327778 IVB327750:IVF327778 ILF327750:ILJ327778 IBJ327750:IBN327778 HRN327750:HRR327778 HHR327750:HHV327778 GXV327750:GXZ327778 GNZ327750:GOD327778 GED327750:GEH327778 FUH327750:FUL327778 FKL327750:FKP327778 FAP327750:FAT327778 EQT327750:EQX327778 EGX327750:EHB327778 DXB327750:DXF327778 DNF327750:DNJ327778 DDJ327750:DDN327778 CTN327750:CTR327778 CJR327750:CJV327778 BZV327750:BZZ327778 BPZ327750:BQD327778 BGD327750:BGH327778 AWH327750:AWL327778 AML327750:AMP327778 ACP327750:ACT327778 ST327750:SX327778 IX327750:JB327778 WVJ262214:WVN262242 WLN262214:WLR262242 WBR262214:WBV262242 VRV262214:VRZ262242 VHZ262214:VID262242 UYD262214:UYH262242 UOH262214:UOL262242 UEL262214:UEP262242 TUP262214:TUT262242 TKT262214:TKX262242 TAX262214:TBB262242 SRB262214:SRF262242 SHF262214:SHJ262242 RXJ262214:RXN262242 RNN262214:RNR262242 RDR262214:RDV262242 QTV262214:QTZ262242 QJZ262214:QKD262242 QAD262214:QAH262242 PQH262214:PQL262242 PGL262214:PGP262242 OWP262214:OWT262242 OMT262214:OMX262242 OCX262214:ODB262242 NTB262214:NTF262242 NJF262214:NJJ262242 MZJ262214:MZN262242 MPN262214:MPR262242 MFR262214:MFV262242 LVV262214:LVZ262242 LLZ262214:LMD262242 LCD262214:LCH262242 KSH262214:KSL262242 KIL262214:KIP262242 JYP262214:JYT262242 JOT262214:JOX262242 JEX262214:JFB262242 IVB262214:IVF262242 ILF262214:ILJ262242 IBJ262214:IBN262242 HRN262214:HRR262242 HHR262214:HHV262242 GXV262214:GXZ262242 GNZ262214:GOD262242 GED262214:GEH262242 FUH262214:FUL262242 FKL262214:FKP262242 FAP262214:FAT262242 EQT262214:EQX262242 EGX262214:EHB262242 DXB262214:DXF262242 DNF262214:DNJ262242 DDJ262214:DDN262242 CTN262214:CTR262242 CJR262214:CJV262242 BZV262214:BZZ262242 BPZ262214:BQD262242 BGD262214:BGH262242 AWH262214:AWL262242 AML262214:AMP262242 ACP262214:ACT262242 ST262214:SX262242 IX262214:JB262242 WVJ196678:WVN196706 WLN196678:WLR196706 WBR196678:WBV196706 VRV196678:VRZ196706 VHZ196678:VID196706 UYD196678:UYH196706 UOH196678:UOL196706 UEL196678:UEP196706 TUP196678:TUT196706 TKT196678:TKX196706 TAX196678:TBB196706 SRB196678:SRF196706 SHF196678:SHJ196706 RXJ196678:RXN196706 RNN196678:RNR196706 RDR196678:RDV196706 QTV196678:QTZ196706 QJZ196678:QKD196706 QAD196678:QAH196706 PQH196678:PQL196706 PGL196678:PGP196706 OWP196678:OWT196706 OMT196678:OMX196706 OCX196678:ODB196706 NTB196678:NTF196706 NJF196678:NJJ196706 MZJ196678:MZN196706 MPN196678:MPR196706 MFR196678:MFV196706 LVV196678:LVZ196706 LLZ196678:LMD196706 LCD196678:LCH196706 KSH196678:KSL196706 KIL196678:KIP196706 JYP196678:JYT196706 JOT196678:JOX196706 JEX196678:JFB196706 IVB196678:IVF196706 ILF196678:ILJ196706 IBJ196678:IBN196706 HRN196678:HRR196706 HHR196678:HHV196706 GXV196678:GXZ196706 GNZ196678:GOD196706 GED196678:GEH196706 FUH196678:FUL196706 FKL196678:FKP196706 FAP196678:FAT196706 EQT196678:EQX196706 EGX196678:EHB196706 DXB196678:DXF196706 DNF196678:DNJ196706 DDJ196678:DDN196706 CTN196678:CTR196706 CJR196678:CJV196706 BZV196678:BZZ196706 BPZ196678:BQD196706 BGD196678:BGH196706 AWH196678:AWL196706 AML196678:AMP196706 ACP196678:ACT196706 ST196678:SX196706 IX196678:JB196706 WVJ131142:WVN131170 WLN131142:WLR131170 WBR131142:WBV131170 VRV131142:VRZ131170 VHZ131142:VID131170 UYD131142:UYH131170 UOH131142:UOL131170 UEL131142:UEP131170 TUP131142:TUT131170 TKT131142:TKX131170 TAX131142:TBB131170 SRB131142:SRF131170 SHF131142:SHJ131170 RXJ131142:RXN131170 RNN131142:RNR131170 RDR131142:RDV131170 QTV131142:QTZ131170 QJZ131142:QKD131170 QAD131142:QAH131170 PQH131142:PQL131170 PGL131142:PGP131170 OWP131142:OWT131170 OMT131142:OMX131170 OCX131142:ODB131170 NTB131142:NTF131170 NJF131142:NJJ131170 MZJ131142:MZN131170 MPN131142:MPR131170 MFR131142:MFV131170 LVV131142:LVZ131170 LLZ131142:LMD131170 LCD131142:LCH131170 KSH131142:KSL131170 KIL131142:KIP131170 JYP131142:JYT131170 JOT131142:JOX131170 JEX131142:JFB131170 IVB131142:IVF131170 ILF131142:ILJ131170 IBJ131142:IBN131170 HRN131142:HRR131170 HHR131142:HHV131170 GXV131142:GXZ131170 GNZ131142:GOD131170 GED131142:GEH131170 FUH131142:FUL131170 FKL131142:FKP131170 FAP131142:FAT131170 EQT131142:EQX131170 EGX131142:EHB131170 DXB131142:DXF131170 DNF131142:DNJ131170 DDJ131142:DDN131170 CTN131142:CTR131170 CJR131142:CJV131170 BZV131142:BZZ131170 BPZ131142:BQD131170 BGD131142:BGH131170 AWH131142:AWL131170 AML131142:AMP131170 ACP131142:ACT131170 ST131142:SX131170 IX131142:JB131170 WVJ65606:WVN65634 WLN65606:WLR65634 WBR65606:WBV65634 VRV65606:VRZ65634 VHZ65606:VID65634 UYD65606:UYH65634 UOH65606:UOL65634 UEL65606:UEP65634 TUP65606:TUT65634 TKT65606:TKX65634 TAX65606:TBB65634 SRB65606:SRF65634 SHF65606:SHJ65634 RXJ65606:RXN65634 RNN65606:RNR65634 RDR65606:RDV65634 QTV65606:QTZ65634 QJZ65606:QKD65634 QAD65606:QAH65634 PQH65606:PQL65634 PGL65606:PGP65634 OWP65606:OWT65634 OMT65606:OMX65634 OCX65606:ODB65634 NTB65606:NTF65634 NJF65606:NJJ65634 MZJ65606:MZN65634 MPN65606:MPR65634 MFR65606:MFV65634 LVV65606:LVZ65634 LLZ65606:LMD65634 LCD65606:LCH65634 KSH65606:KSL65634 KIL65606:KIP65634 JYP65606:JYT65634 JOT65606:JOX65634 JEX65606:JFB65634 IVB65606:IVF65634 ILF65606:ILJ65634 IBJ65606:IBN65634 HRN65606:HRR65634 HHR65606:HHV65634 GXV65606:GXZ65634 GNZ65606:GOD65634 GED65606:GEH65634 FUH65606:FUL65634 FKL65606:FKP65634 FAP65606:FAT65634 EQT65606:EQX65634 EGX65606:EHB65634 DXB65606:DXF65634 DNF65606:DNJ65634 DDJ65606:DDN65634 CTN65606:CTR65634 CJR65606:CJV65634 BZV65606:BZZ65634 BPZ65606:BQD65634 BGD65606:BGH65634 AWH65606:AWL65634 AML65606:AMP65634 ACP65606:ACT65634" xr:uid="{C386B342-6711-42C9-8C90-2BE7D07A937E}">
      <formula1>IF(OR($E65584="z",$E65584="o"),IX65606="",IX65606="x")</formula1>
    </dataValidation>
    <dataValidation type="custom" showInputMessage="1" showErrorMessage="1" error="Gelieve eerst de code in te vullen.  Wanneer code o (onbezoldigd) ingevuld wordt mogen geen brutolonen opgegeven worden." sqref="SN65584:SS65634 IR65584:IW65634 WVD983088:WVI983138 WLH983088:WLM983138 WBL983088:WBQ983138 VRP983088:VRU983138 VHT983088:VHY983138 UXX983088:UYC983138 UOB983088:UOG983138 UEF983088:UEK983138 TUJ983088:TUO983138 TKN983088:TKS983138 TAR983088:TAW983138 SQV983088:SRA983138 SGZ983088:SHE983138 RXD983088:RXI983138 RNH983088:RNM983138 RDL983088:RDQ983138 QTP983088:QTU983138 QJT983088:QJY983138 PZX983088:QAC983138 PQB983088:PQG983138 PGF983088:PGK983138 OWJ983088:OWO983138 OMN983088:OMS983138 OCR983088:OCW983138 NSV983088:NTA983138 NIZ983088:NJE983138 MZD983088:MZI983138 MPH983088:MPM983138 MFL983088:MFQ983138 LVP983088:LVU983138 LLT983088:LLY983138 LBX983088:LCC983138 KSB983088:KSG983138 KIF983088:KIK983138 JYJ983088:JYO983138 JON983088:JOS983138 JER983088:JEW983138 IUV983088:IVA983138 IKZ983088:ILE983138 IBD983088:IBI983138 HRH983088:HRM983138 HHL983088:HHQ983138 GXP983088:GXU983138 GNT983088:GNY983138 GDX983088:GEC983138 FUB983088:FUG983138 FKF983088:FKK983138 FAJ983088:FAO983138 EQN983088:EQS983138 EGR983088:EGW983138 DWV983088:DXA983138 DMZ983088:DNE983138 DDD983088:DDI983138 CTH983088:CTM983138 CJL983088:CJQ983138 BZP983088:BZU983138 BPT983088:BPY983138 BFX983088:BGC983138 AWB983088:AWG983138 AMF983088:AMK983138 ACJ983088:ACO983138 SN983088:SS983138 IR983088:IW983138 WVD917552:WVI917602 WLH917552:WLM917602 WBL917552:WBQ917602 VRP917552:VRU917602 VHT917552:VHY917602 UXX917552:UYC917602 UOB917552:UOG917602 UEF917552:UEK917602 TUJ917552:TUO917602 TKN917552:TKS917602 TAR917552:TAW917602 SQV917552:SRA917602 SGZ917552:SHE917602 RXD917552:RXI917602 RNH917552:RNM917602 RDL917552:RDQ917602 QTP917552:QTU917602 QJT917552:QJY917602 PZX917552:QAC917602 PQB917552:PQG917602 PGF917552:PGK917602 OWJ917552:OWO917602 OMN917552:OMS917602 OCR917552:OCW917602 NSV917552:NTA917602 NIZ917552:NJE917602 MZD917552:MZI917602 MPH917552:MPM917602 MFL917552:MFQ917602 LVP917552:LVU917602 LLT917552:LLY917602 LBX917552:LCC917602 KSB917552:KSG917602 KIF917552:KIK917602 JYJ917552:JYO917602 JON917552:JOS917602 JER917552:JEW917602 IUV917552:IVA917602 IKZ917552:ILE917602 IBD917552:IBI917602 HRH917552:HRM917602 HHL917552:HHQ917602 GXP917552:GXU917602 GNT917552:GNY917602 GDX917552:GEC917602 FUB917552:FUG917602 FKF917552:FKK917602 FAJ917552:FAO917602 EQN917552:EQS917602 EGR917552:EGW917602 DWV917552:DXA917602 DMZ917552:DNE917602 DDD917552:DDI917602 CTH917552:CTM917602 CJL917552:CJQ917602 BZP917552:BZU917602 BPT917552:BPY917602 BFX917552:BGC917602 AWB917552:AWG917602 AMF917552:AMK917602 ACJ917552:ACO917602 SN917552:SS917602 IR917552:IW917602 WVD852016:WVI852066 WLH852016:WLM852066 WBL852016:WBQ852066 VRP852016:VRU852066 VHT852016:VHY852066 UXX852016:UYC852066 UOB852016:UOG852066 UEF852016:UEK852066 TUJ852016:TUO852066 TKN852016:TKS852066 TAR852016:TAW852066 SQV852016:SRA852066 SGZ852016:SHE852066 RXD852016:RXI852066 RNH852016:RNM852066 RDL852016:RDQ852066 QTP852016:QTU852066 QJT852016:QJY852066 PZX852016:QAC852066 PQB852016:PQG852066 PGF852016:PGK852066 OWJ852016:OWO852066 OMN852016:OMS852066 OCR852016:OCW852066 NSV852016:NTA852066 NIZ852016:NJE852066 MZD852016:MZI852066 MPH852016:MPM852066 MFL852016:MFQ852066 LVP852016:LVU852066 LLT852016:LLY852066 LBX852016:LCC852066 KSB852016:KSG852066 KIF852016:KIK852066 JYJ852016:JYO852066 JON852016:JOS852066 JER852016:JEW852066 IUV852016:IVA852066 IKZ852016:ILE852066 IBD852016:IBI852066 HRH852016:HRM852066 HHL852016:HHQ852066 GXP852016:GXU852066 GNT852016:GNY852066 GDX852016:GEC852066 FUB852016:FUG852066 FKF852016:FKK852066 FAJ852016:FAO852066 EQN852016:EQS852066 EGR852016:EGW852066 DWV852016:DXA852066 DMZ852016:DNE852066 DDD852016:DDI852066 CTH852016:CTM852066 CJL852016:CJQ852066 BZP852016:BZU852066 BPT852016:BPY852066 BFX852016:BGC852066 AWB852016:AWG852066 AMF852016:AMK852066 ACJ852016:ACO852066 SN852016:SS852066 IR852016:IW852066 WVD786480:WVI786530 WLH786480:WLM786530 WBL786480:WBQ786530 VRP786480:VRU786530 VHT786480:VHY786530 UXX786480:UYC786530 UOB786480:UOG786530 UEF786480:UEK786530 TUJ786480:TUO786530 TKN786480:TKS786530 TAR786480:TAW786530 SQV786480:SRA786530 SGZ786480:SHE786530 RXD786480:RXI786530 RNH786480:RNM786530 RDL786480:RDQ786530 QTP786480:QTU786530 QJT786480:QJY786530 PZX786480:QAC786530 PQB786480:PQG786530 PGF786480:PGK786530 OWJ786480:OWO786530 OMN786480:OMS786530 OCR786480:OCW786530 NSV786480:NTA786530 NIZ786480:NJE786530 MZD786480:MZI786530 MPH786480:MPM786530 MFL786480:MFQ786530 LVP786480:LVU786530 LLT786480:LLY786530 LBX786480:LCC786530 KSB786480:KSG786530 KIF786480:KIK786530 JYJ786480:JYO786530 JON786480:JOS786530 JER786480:JEW786530 IUV786480:IVA786530 IKZ786480:ILE786530 IBD786480:IBI786530 HRH786480:HRM786530 HHL786480:HHQ786530 GXP786480:GXU786530 GNT786480:GNY786530 GDX786480:GEC786530 FUB786480:FUG786530 FKF786480:FKK786530 FAJ786480:FAO786530 EQN786480:EQS786530 EGR786480:EGW786530 DWV786480:DXA786530 DMZ786480:DNE786530 DDD786480:DDI786530 CTH786480:CTM786530 CJL786480:CJQ786530 BZP786480:BZU786530 BPT786480:BPY786530 BFX786480:BGC786530 AWB786480:AWG786530 AMF786480:AMK786530 ACJ786480:ACO786530 SN786480:SS786530 IR786480:IW786530 WVD720944:WVI720994 WLH720944:WLM720994 WBL720944:WBQ720994 VRP720944:VRU720994 VHT720944:VHY720994 UXX720944:UYC720994 UOB720944:UOG720994 UEF720944:UEK720994 TUJ720944:TUO720994 TKN720944:TKS720994 TAR720944:TAW720994 SQV720944:SRA720994 SGZ720944:SHE720994 RXD720944:RXI720994 RNH720944:RNM720994 RDL720944:RDQ720994 QTP720944:QTU720994 QJT720944:QJY720994 PZX720944:QAC720994 PQB720944:PQG720994 PGF720944:PGK720994 OWJ720944:OWO720994 OMN720944:OMS720994 OCR720944:OCW720994 NSV720944:NTA720994 NIZ720944:NJE720994 MZD720944:MZI720994 MPH720944:MPM720994 MFL720944:MFQ720994 LVP720944:LVU720994 LLT720944:LLY720994 LBX720944:LCC720994 KSB720944:KSG720994 KIF720944:KIK720994 JYJ720944:JYO720994 JON720944:JOS720994 JER720944:JEW720994 IUV720944:IVA720994 IKZ720944:ILE720994 IBD720944:IBI720994 HRH720944:HRM720994 HHL720944:HHQ720994 GXP720944:GXU720994 GNT720944:GNY720994 GDX720944:GEC720994 FUB720944:FUG720994 FKF720944:FKK720994 FAJ720944:FAO720994 EQN720944:EQS720994 EGR720944:EGW720994 DWV720944:DXA720994 DMZ720944:DNE720994 DDD720944:DDI720994 CTH720944:CTM720994 CJL720944:CJQ720994 BZP720944:BZU720994 BPT720944:BPY720994 BFX720944:BGC720994 AWB720944:AWG720994 AMF720944:AMK720994 ACJ720944:ACO720994 SN720944:SS720994 IR720944:IW720994 WVD655408:WVI655458 WLH655408:WLM655458 WBL655408:WBQ655458 VRP655408:VRU655458 VHT655408:VHY655458 UXX655408:UYC655458 UOB655408:UOG655458 UEF655408:UEK655458 TUJ655408:TUO655458 TKN655408:TKS655458 TAR655408:TAW655458 SQV655408:SRA655458 SGZ655408:SHE655458 RXD655408:RXI655458 RNH655408:RNM655458 RDL655408:RDQ655458 QTP655408:QTU655458 QJT655408:QJY655458 PZX655408:QAC655458 PQB655408:PQG655458 PGF655408:PGK655458 OWJ655408:OWO655458 OMN655408:OMS655458 OCR655408:OCW655458 NSV655408:NTA655458 NIZ655408:NJE655458 MZD655408:MZI655458 MPH655408:MPM655458 MFL655408:MFQ655458 LVP655408:LVU655458 LLT655408:LLY655458 LBX655408:LCC655458 KSB655408:KSG655458 KIF655408:KIK655458 JYJ655408:JYO655458 JON655408:JOS655458 JER655408:JEW655458 IUV655408:IVA655458 IKZ655408:ILE655458 IBD655408:IBI655458 HRH655408:HRM655458 HHL655408:HHQ655458 GXP655408:GXU655458 GNT655408:GNY655458 GDX655408:GEC655458 FUB655408:FUG655458 FKF655408:FKK655458 FAJ655408:FAO655458 EQN655408:EQS655458 EGR655408:EGW655458 DWV655408:DXA655458 DMZ655408:DNE655458 DDD655408:DDI655458 CTH655408:CTM655458 CJL655408:CJQ655458 BZP655408:BZU655458 BPT655408:BPY655458 BFX655408:BGC655458 AWB655408:AWG655458 AMF655408:AMK655458 ACJ655408:ACO655458 SN655408:SS655458 IR655408:IW655458 WVD589872:WVI589922 WLH589872:WLM589922 WBL589872:WBQ589922 VRP589872:VRU589922 VHT589872:VHY589922 UXX589872:UYC589922 UOB589872:UOG589922 UEF589872:UEK589922 TUJ589872:TUO589922 TKN589872:TKS589922 TAR589872:TAW589922 SQV589872:SRA589922 SGZ589872:SHE589922 RXD589872:RXI589922 RNH589872:RNM589922 RDL589872:RDQ589922 QTP589872:QTU589922 QJT589872:QJY589922 PZX589872:QAC589922 PQB589872:PQG589922 PGF589872:PGK589922 OWJ589872:OWO589922 OMN589872:OMS589922 OCR589872:OCW589922 NSV589872:NTA589922 NIZ589872:NJE589922 MZD589872:MZI589922 MPH589872:MPM589922 MFL589872:MFQ589922 LVP589872:LVU589922 LLT589872:LLY589922 LBX589872:LCC589922 KSB589872:KSG589922 KIF589872:KIK589922 JYJ589872:JYO589922 JON589872:JOS589922 JER589872:JEW589922 IUV589872:IVA589922 IKZ589872:ILE589922 IBD589872:IBI589922 HRH589872:HRM589922 HHL589872:HHQ589922 GXP589872:GXU589922 GNT589872:GNY589922 GDX589872:GEC589922 FUB589872:FUG589922 FKF589872:FKK589922 FAJ589872:FAO589922 EQN589872:EQS589922 EGR589872:EGW589922 DWV589872:DXA589922 DMZ589872:DNE589922 DDD589872:DDI589922 CTH589872:CTM589922 CJL589872:CJQ589922 BZP589872:BZU589922 BPT589872:BPY589922 BFX589872:BGC589922 AWB589872:AWG589922 AMF589872:AMK589922 ACJ589872:ACO589922 SN589872:SS589922 IR589872:IW589922 WVD524336:WVI524386 WLH524336:WLM524386 WBL524336:WBQ524386 VRP524336:VRU524386 VHT524336:VHY524386 UXX524336:UYC524386 UOB524336:UOG524386 UEF524336:UEK524386 TUJ524336:TUO524386 TKN524336:TKS524386 TAR524336:TAW524386 SQV524336:SRA524386 SGZ524336:SHE524386 RXD524336:RXI524386 RNH524336:RNM524386 RDL524336:RDQ524386 QTP524336:QTU524386 QJT524336:QJY524386 PZX524336:QAC524386 PQB524336:PQG524386 PGF524336:PGK524386 OWJ524336:OWO524386 OMN524336:OMS524386 OCR524336:OCW524386 NSV524336:NTA524386 NIZ524336:NJE524386 MZD524336:MZI524386 MPH524336:MPM524386 MFL524336:MFQ524386 LVP524336:LVU524386 LLT524336:LLY524386 LBX524336:LCC524386 KSB524336:KSG524386 KIF524336:KIK524386 JYJ524336:JYO524386 JON524336:JOS524386 JER524336:JEW524386 IUV524336:IVA524386 IKZ524336:ILE524386 IBD524336:IBI524386 HRH524336:HRM524386 HHL524336:HHQ524386 GXP524336:GXU524386 GNT524336:GNY524386 GDX524336:GEC524386 FUB524336:FUG524386 FKF524336:FKK524386 FAJ524336:FAO524386 EQN524336:EQS524386 EGR524336:EGW524386 DWV524336:DXA524386 DMZ524336:DNE524386 DDD524336:DDI524386 CTH524336:CTM524386 CJL524336:CJQ524386 BZP524336:BZU524386 BPT524336:BPY524386 BFX524336:BGC524386 AWB524336:AWG524386 AMF524336:AMK524386 ACJ524336:ACO524386 SN524336:SS524386 IR524336:IW524386 WVD458800:WVI458850 WLH458800:WLM458850 WBL458800:WBQ458850 VRP458800:VRU458850 VHT458800:VHY458850 UXX458800:UYC458850 UOB458800:UOG458850 UEF458800:UEK458850 TUJ458800:TUO458850 TKN458800:TKS458850 TAR458800:TAW458850 SQV458800:SRA458850 SGZ458800:SHE458850 RXD458800:RXI458850 RNH458800:RNM458850 RDL458800:RDQ458850 QTP458800:QTU458850 QJT458800:QJY458850 PZX458800:QAC458850 PQB458800:PQG458850 PGF458800:PGK458850 OWJ458800:OWO458850 OMN458800:OMS458850 OCR458800:OCW458850 NSV458800:NTA458850 NIZ458800:NJE458850 MZD458800:MZI458850 MPH458800:MPM458850 MFL458800:MFQ458850 LVP458800:LVU458850 LLT458800:LLY458850 LBX458800:LCC458850 KSB458800:KSG458850 KIF458800:KIK458850 JYJ458800:JYO458850 JON458800:JOS458850 JER458800:JEW458850 IUV458800:IVA458850 IKZ458800:ILE458850 IBD458800:IBI458850 HRH458800:HRM458850 HHL458800:HHQ458850 GXP458800:GXU458850 GNT458800:GNY458850 GDX458800:GEC458850 FUB458800:FUG458850 FKF458800:FKK458850 FAJ458800:FAO458850 EQN458800:EQS458850 EGR458800:EGW458850 DWV458800:DXA458850 DMZ458800:DNE458850 DDD458800:DDI458850 CTH458800:CTM458850 CJL458800:CJQ458850 BZP458800:BZU458850 BPT458800:BPY458850 BFX458800:BGC458850 AWB458800:AWG458850 AMF458800:AMK458850 ACJ458800:ACO458850 SN458800:SS458850 IR458800:IW458850 WVD393264:WVI393314 WLH393264:WLM393314 WBL393264:WBQ393314 VRP393264:VRU393314 VHT393264:VHY393314 UXX393264:UYC393314 UOB393264:UOG393314 UEF393264:UEK393314 TUJ393264:TUO393314 TKN393264:TKS393314 TAR393264:TAW393314 SQV393264:SRA393314 SGZ393264:SHE393314 RXD393264:RXI393314 RNH393264:RNM393314 RDL393264:RDQ393314 QTP393264:QTU393314 QJT393264:QJY393314 PZX393264:QAC393314 PQB393264:PQG393314 PGF393264:PGK393314 OWJ393264:OWO393314 OMN393264:OMS393314 OCR393264:OCW393314 NSV393264:NTA393314 NIZ393264:NJE393314 MZD393264:MZI393314 MPH393264:MPM393314 MFL393264:MFQ393314 LVP393264:LVU393314 LLT393264:LLY393314 LBX393264:LCC393314 KSB393264:KSG393314 KIF393264:KIK393314 JYJ393264:JYO393314 JON393264:JOS393314 JER393264:JEW393314 IUV393264:IVA393314 IKZ393264:ILE393314 IBD393264:IBI393314 HRH393264:HRM393314 HHL393264:HHQ393314 GXP393264:GXU393314 GNT393264:GNY393314 GDX393264:GEC393314 FUB393264:FUG393314 FKF393264:FKK393314 FAJ393264:FAO393314 EQN393264:EQS393314 EGR393264:EGW393314 DWV393264:DXA393314 DMZ393264:DNE393314 DDD393264:DDI393314 CTH393264:CTM393314 CJL393264:CJQ393314 BZP393264:BZU393314 BPT393264:BPY393314 BFX393264:BGC393314 AWB393264:AWG393314 AMF393264:AMK393314 ACJ393264:ACO393314 SN393264:SS393314 IR393264:IW393314 WVD327728:WVI327778 WLH327728:WLM327778 WBL327728:WBQ327778 VRP327728:VRU327778 VHT327728:VHY327778 UXX327728:UYC327778 UOB327728:UOG327778 UEF327728:UEK327778 TUJ327728:TUO327778 TKN327728:TKS327778 TAR327728:TAW327778 SQV327728:SRA327778 SGZ327728:SHE327778 RXD327728:RXI327778 RNH327728:RNM327778 RDL327728:RDQ327778 QTP327728:QTU327778 QJT327728:QJY327778 PZX327728:QAC327778 PQB327728:PQG327778 PGF327728:PGK327778 OWJ327728:OWO327778 OMN327728:OMS327778 OCR327728:OCW327778 NSV327728:NTA327778 NIZ327728:NJE327778 MZD327728:MZI327778 MPH327728:MPM327778 MFL327728:MFQ327778 LVP327728:LVU327778 LLT327728:LLY327778 LBX327728:LCC327778 KSB327728:KSG327778 KIF327728:KIK327778 JYJ327728:JYO327778 JON327728:JOS327778 JER327728:JEW327778 IUV327728:IVA327778 IKZ327728:ILE327778 IBD327728:IBI327778 HRH327728:HRM327778 HHL327728:HHQ327778 GXP327728:GXU327778 GNT327728:GNY327778 GDX327728:GEC327778 FUB327728:FUG327778 FKF327728:FKK327778 FAJ327728:FAO327778 EQN327728:EQS327778 EGR327728:EGW327778 DWV327728:DXA327778 DMZ327728:DNE327778 DDD327728:DDI327778 CTH327728:CTM327778 CJL327728:CJQ327778 BZP327728:BZU327778 BPT327728:BPY327778 BFX327728:BGC327778 AWB327728:AWG327778 AMF327728:AMK327778 ACJ327728:ACO327778 SN327728:SS327778 IR327728:IW327778 WVD262192:WVI262242 WLH262192:WLM262242 WBL262192:WBQ262242 VRP262192:VRU262242 VHT262192:VHY262242 UXX262192:UYC262242 UOB262192:UOG262242 UEF262192:UEK262242 TUJ262192:TUO262242 TKN262192:TKS262242 TAR262192:TAW262242 SQV262192:SRA262242 SGZ262192:SHE262242 RXD262192:RXI262242 RNH262192:RNM262242 RDL262192:RDQ262242 QTP262192:QTU262242 QJT262192:QJY262242 PZX262192:QAC262242 PQB262192:PQG262242 PGF262192:PGK262242 OWJ262192:OWO262242 OMN262192:OMS262242 OCR262192:OCW262242 NSV262192:NTA262242 NIZ262192:NJE262242 MZD262192:MZI262242 MPH262192:MPM262242 MFL262192:MFQ262242 LVP262192:LVU262242 LLT262192:LLY262242 LBX262192:LCC262242 KSB262192:KSG262242 KIF262192:KIK262242 JYJ262192:JYO262242 JON262192:JOS262242 JER262192:JEW262242 IUV262192:IVA262242 IKZ262192:ILE262242 IBD262192:IBI262242 HRH262192:HRM262242 HHL262192:HHQ262242 GXP262192:GXU262242 GNT262192:GNY262242 GDX262192:GEC262242 FUB262192:FUG262242 FKF262192:FKK262242 FAJ262192:FAO262242 EQN262192:EQS262242 EGR262192:EGW262242 DWV262192:DXA262242 DMZ262192:DNE262242 DDD262192:DDI262242 CTH262192:CTM262242 CJL262192:CJQ262242 BZP262192:BZU262242 BPT262192:BPY262242 BFX262192:BGC262242 AWB262192:AWG262242 AMF262192:AMK262242 ACJ262192:ACO262242 SN262192:SS262242 IR262192:IW262242 WVD196656:WVI196706 WLH196656:WLM196706 WBL196656:WBQ196706 VRP196656:VRU196706 VHT196656:VHY196706 UXX196656:UYC196706 UOB196656:UOG196706 UEF196656:UEK196706 TUJ196656:TUO196706 TKN196656:TKS196706 TAR196656:TAW196706 SQV196656:SRA196706 SGZ196656:SHE196706 RXD196656:RXI196706 RNH196656:RNM196706 RDL196656:RDQ196706 QTP196656:QTU196706 QJT196656:QJY196706 PZX196656:QAC196706 PQB196656:PQG196706 PGF196656:PGK196706 OWJ196656:OWO196706 OMN196656:OMS196706 OCR196656:OCW196706 NSV196656:NTA196706 NIZ196656:NJE196706 MZD196656:MZI196706 MPH196656:MPM196706 MFL196656:MFQ196706 LVP196656:LVU196706 LLT196656:LLY196706 LBX196656:LCC196706 KSB196656:KSG196706 KIF196656:KIK196706 JYJ196656:JYO196706 JON196656:JOS196706 JER196656:JEW196706 IUV196656:IVA196706 IKZ196656:ILE196706 IBD196656:IBI196706 HRH196656:HRM196706 HHL196656:HHQ196706 GXP196656:GXU196706 GNT196656:GNY196706 GDX196656:GEC196706 FUB196656:FUG196706 FKF196656:FKK196706 FAJ196656:FAO196706 EQN196656:EQS196706 EGR196656:EGW196706 DWV196656:DXA196706 DMZ196656:DNE196706 DDD196656:DDI196706 CTH196656:CTM196706 CJL196656:CJQ196706 BZP196656:BZU196706 BPT196656:BPY196706 BFX196656:BGC196706 AWB196656:AWG196706 AMF196656:AMK196706 ACJ196656:ACO196706 SN196656:SS196706 IR196656:IW196706 WVD131120:WVI131170 WLH131120:WLM131170 WBL131120:WBQ131170 VRP131120:VRU131170 VHT131120:VHY131170 UXX131120:UYC131170 UOB131120:UOG131170 UEF131120:UEK131170 TUJ131120:TUO131170 TKN131120:TKS131170 TAR131120:TAW131170 SQV131120:SRA131170 SGZ131120:SHE131170 RXD131120:RXI131170 RNH131120:RNM131170 RDL131120:RDQ131170 QTP131120:QTU131170 QJT131120:QJY131170 PZX131120:QAC131170 PQB131120:PQG131170 PGF131120:PGK131170 OWJ131120:OWO131170 OMN131120:OMS131170 OCR131120:OCW131170 NSV131120:NTA131170 NIZ131120:NJE131170 MZD131120:MZI131170 MPH131120:MPM131170 MFL131120:MFQ131170 LVP131120:LVU131170 LLT131120:LLY131170 LBX131120:LCC131170 KSB131120:KSG131170 KIF131120:KIK131170 JYJ131120:JYO131170 JON131120:JOS131170 JER131120:JEW131170 IUV131120:IVA131170 IKZ131120:ILE131170 IBD131120:IBI131170 HRH131120:HRM131170 HHL131120:HHQ131170 GXP131120:GXU131170 GNT131120:GNY131170 GDX131120:GEC131170 FUB131120:FUG131170 FKF131120:FKK131170 FAJ131120:FAO131170 EQN131120:EQS131170 EGR131120:EGW131170 DWV131120:DXA131170 DMZ131120:DNE131170 DDD131120:DDI131170 CTH131120:CTM131170 CJL131120:CJQ131170 BZP131120:BZU131170 BPT131120:BPY131170 BFX131120:BGC131170 AWB131120:AWG131170 AMF131120:AMK131170 ACJ131120:ACO131170 SN131120:SS131170 IR131120:IW131170 WVD65584:WVI65634 WLH65584:WLM65634 WBL65584:WBQ65634 VRP65584:VRU65634 VHT65584:VHY65634 UXX65584:UYC65634 UOB65584:UOG65634 UEF65584:UEK65634 TUJ65584:TUO65634 TKN65584:TKS65634 TAR65584:TAW65634 SQV65584:SRA65634 SGZ65584:SHE65634 RXD65584:RXI65634 RNH65584:RNM65634 RDL65584:RDQ65634 QTP65584:QTU65634 QJT65584:QJY65634 PZX65584:QAC65634 PQB65584:PQG65634 PGF65584:PGK65634 OWJ65584:OWO65634 OMN65584:OMS65634 OCR65584:OCW65634 NSV65584:NTA65634 NIZ65584:NJE65634 MZD65584:MZI65634 MPH65584:MPM65634 MFL65584:MFQ65634 LVP65584:LVU65634 LLT65584:LLY65634 LBX65584:LCC65634 KSB65584:KSG65634 KIF65584:KIK65634 JYJ65584:JYO65634 JON65584:JOS65634 JER65584:JEW65634 IUV65584:IVA65634 IKZ65584:ILE65634 IBD65584:IBI65634 HRH65584:HRM65634 HHL65584:HHQ65634 GXP65584:GXU65634 GNT65584:GNY65634 GDX65584:GEC65634 FUB65584:FUG65634 FKF65584:FKK65634 FAJ65584:FAO65634 EQN65584:EQS65634 EGR65584:EGW65634 DWV65584:DXA65634 DMZ65584:DNE65634 DDD65584:DDI65634 CTH65584:CTM65634 CJL65584:CJQ65634 BZP65584:BZU65634 BPT65584:BPY65634 BFX65584:BGC65634 AWB65584:AWG65634 AMF65584:AMK65634 ACJ65584:ACO65634" xr:uid="{366E767F-7231-4058-A640-A62BEA0D38EB}">
      <formula1>IF($E65562="o",IR65584="",IF($E65562="",IR65584="",IR65584&gt;0))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84:SX65605 IX65584:JB65605 WVJ983088:WVN983109 WLN983088:WLR983109 WBR983088:WBV983109 VRV983088:VRZ983109 VHZ983088:VID983109 UYD983088:UYH983109 UOH983088:UOL983109 UEL983088:UEP983109 TUP983088:TUT983109 TKT983088:TKX983109 TAX983088:TBB983109 SRB983088:SRF983109 SHF983088:SHJ983109 RXJ983088:RXN983109 RNN983088:RNR983109 RDR983088:RDV983109 QTV983088:QTZ983109 QJZ983088:QKD983109 QAD983088:QAH983109 PQH983088:PQL983109 PGL983088:PGP983109 OWP983088:OWT983109 OMT983088:OMX983109 OCX983088:ODB983109 NTB983088:NTF983109 NJF983088:NJJ983109 MZJ983088:MZN983109 MPN983088:MPR983109 MFR983088:MFV983109 LVV983088:LVZ983109 LLZ983088:LMD983109 LCD983088:LCH983109 KSH983088:KSL983109 KIL983088:KIP983109 JYP983088:JYT983109 JOT983088:JOX983109 JEX983088:JFB983109 IVB983088:IVF983109 ILF983088:ILJ983109 IBJ983088:IBN983109 HRN983088:HRR983109 HHR983088:HHV983109 GXV983088:GXZ983109 GNZ983088:GOD983109 GED983088:GEH983109 FUH983088:FUL983109 FKL983088:FKP983109 FAP983088:FAT983109 EQT983088:EQX983109 EGX983088:EHB983109 DXB983088:DXF983109 DNF983088:DNJ983109 DDJ983088:DDN983109 CTN983088:CTR983109 CJR983088:CJV983109 BZV983088:BZZ983109 BPZ983088:BQD983109 BGD983088:BGH983109 AWH983088:AWL983109 AML983088:AMP983109 ACP983088:ACT983109 ST983088:SX983109 IX983088:JB983109 WVJ917552:WVN917573 WLN917552:WLR917573 WBR917552:WBV917573 VRV917552:VRZ917573 VHZ917552:VID917573 UYD917552:UYH917573 UOH917552:UOL917573 UEL917552:UEP917573 TUP917552:TUT917573 TKT917552:TKX917573 TAX917552:TBB917573 SRB917552:SRF917573 SHF917552:SHJ917573 RXJ917552:RXN917573 RNN917552:RNR917573 RDR917552:RDV917573 QTV917552:QTZ917573 QJZ917552:QKD917573 QAD917552:QAH917573 PQH917552:PQL917573 PGL917552:PGP917573 OWP917552:OWT917573 OMT917552:OMX917573 OCX917552:ODB917573 NTB917552:NTF917573 NJF917552:NJJ917573 MZJ917552:MZN917573 MPN917552:MPR917573 MFR917552:MFV917573 LVV917552:LVZ917573 LLZ917552:LMD917573 LCD917552:LCH917573 KSH917552:KSL917573 KIL917552:KIP917573 JYP917552:JYT917573 JOT917552:JOX917573 JEX917552:JFB917573 IVB917552:IVF917573 ILF917552:ILJ917573 IBJ917552:IBN917573 HRN917552:HRR917573 HHR917552:HHV917573 GXV917552:GXZ917573 GNZ917552:GOD917573 GED917552:GEH917573 FUH917552:FUL917573 FKL917552:FKP917573 FAP917552:FAT917573 EQT917552:EQX917573 EGX917552:EHB917573 DXB917552:DXF917573 DNF917552:DNJ917573 DDJ917552:DDN917573 CTN917552:CTR917573 CJR917552:CJV917573 BZV917552:BZZ917573 BPZ917552:BQD917573 BGD917552:BGH917573 AWH917552:AWL917573 AML917552:AMP917573 ACP917552:ACT917573 ST917552:SX917573 IX917552:JB917573 WVJ852016:WVN852037 WLN852016:WLR852037 WBR852016:WBV852037 VRV852016:VRZ852037 VHZ852016:VID852037 UYD852016:UYH852037 UOH852016:UOL852037 UEL852016:UEP852037 TUP852016:TUT852037 TKT852016:TKX852037 TAX852016:TBB852037 SRB852016:SRF852037 SHF852016:SHJ852037 RXJ852016:RXN852037 RNN852016:RNR852037 RDR852016:RDV852037 QTV852016:QTZ852037 QJZ852016:QKD852037 QAD852016:QAH852037 PQH852016:PQL852037 PGL852016:PGP852037 OWP852016:OWT852037 OMT852016:OMX852037 OCX852016:ODB852037 NTB852016:NTF852037 NJF852016:NJJ852037 MZJ852016:MZN852037 MPN852016:MPR852037 MFR852016:MFV852037 LVV852016:LVZ852037 LLZ852016:LMD852037 LCD852016:LCH852037 KSH852016:KSL852037 KIL852016:KIP852037 JYP852016:JYT852037 JOT852016:JOX852037 JEX852016:JFB852037 IVB852016:IVF852037 ILF852016:ILJ852037 IBJ852016:IBN852037 HRN852016:HRR852037 HHR852016:HHV852037 GXV852016:GXZ852037 GNZ852016:GOD852037 GED852016:GEH852037 FUH852016:FUL852037 FKL852016:FKP852037 FAP852016:FAT852037 EQT852016:EQX852037 EGX852016:EHB852037 DXB852016:DXF852037 DNF852016:DNJ852037 DDJ852016:DDN852037 CTN852016:CTR852037 CJR852016:CJV852037 BZV852016:BZZ852037 BPZ852016:BQD852037 BGD852016:BGH852037 AWH852016:AWL852037 AML852016:AMP852037 ACP852016:ACT852037 ST852016:SX852037 IX852016:JB852037 WVJ786480:WVN786501 WLN786480:WLR786501 WBR786480:WBV786501 VRV786480:VRZ786501 VHZ786480:VID786501 UYD786480:UYH786501 UOH786480:UOL786501 UEL786480:UEP786501 TUP786480:TUT786501 TKT786480:TKX786501 TAX786480:TBB786501 SRB786480:SRF786501 SHF786480:SHJ786501 RXJ786480:RXN786501 RNN786480:RNR786501 RDR786480:RDV786501 QTV786480:QTZ786501 QJZ786480:QKD786501 QAD786480:QAH786501 PQH786480:PQL786501 PGL786480:PGP786501 OWP786480:OWT786501 OMT786480:OMX786501 OCX786480:ODB786501 NTB786480:NTF786501 NJF786480:NJJ786501 MZJ786480:MZN786501 MPN786480:MPR786501 MFR786480:MFV786501 LVV786480:LVZ786501 LLZ786480:LMD786501 LCD786480:LCH786501 KSH786480:KSL786501 KIL786480:KIP786501 JYP786480:JYT786501 JOT786480:JOX786501 JEX786480:JFB786501 IVB786480:IVF786501 ILF786480:ILJ786501 IBJ786480:IBN786501 HRN786480:HRR786501 HHR786480:HHV786501 GXV786480:GXZ786501 GNZ786480:GOD786501 GED786480:GEH786501 FUH786480:FUL786501 FKL786480:FKP786501 FAP786480:FAT786501 EQT786480:EQX786501 EGX786480:EHB786501 DXB786480:DXF786501 DNF786480:DNJ786501 DDJ786480:DDN786501 CTN786480:CTR786501 CJR786480:CJV786501 BZV786480:BZZ786501 BPZ786480:BQD786501 BGD786480:BGH786501 AWH786480:AWL786501 AML786480:AMP786501 ACP786480:ACT786501 ST786480:SX786501 IX786480:JB786501 WVJ720944:WVN720965 WLN720944:WLR720965 WBR720944:WBV720965 VRV720944:VRZ720965 VHZ720944:VID720965 UYD720944:UYH720965 UOH720944:UOL720965 UEL720944:UEP720965 TUP720944:TUT720965 TKT720944:TKX720965 TAX720944:TBB720965 SRB720944:SRF720965 SHF720944:SHJ720965 RXJ720944:RXN720965 RNN720944:RNR720965 RDR720944:RDV720965 QTV720944:QTZ720965 QJZ720944:QKD720965 QAD720944:QAH720965 PQH720944:PQL720965 PGL720944:PGP720965 OWP720944:OWT720965 OMT720944:OMX720965 OCX720944:ODB720965 NTB720944:NTF720965 NJF720944:NJJ720965 MZJ720944:MZN720965 MPN720944:MPR720965 MFR720944:MFV720965 LVV720944:LVZ720965 LLZ720944:LMD720965 LCD720944:LCH720965 KSH720944:KSL720965 KIL720944:KIP720965 JYP720944:JYT720965 JOT720944:JOX720965 JEX720944:JFB720965 IVB720944:IVF720965 ILF720944:ILJ720965 IBJ720944:IBN720965 HRN720944:HRR720965 HHR720944:HHV720965 GXV720944:GXZ720965 GNZ720944:GOD720965 GED720944:GEH720965 FUH720944:FUL720965 FKL720944:FKP720965 FAP720944:FAT720965 EQT720944:EQX720965 EGX720944:EHB720965 DXB720944:DXF720965 DNF720944:DNJ720965 DDJ720944:DDN720965 CTN720944:CTR720965 CJR720944:CJV720965 BZV720944:BZZ720965 BPZ720944:BQD720965 BGD720944:BGH720965 AWH720944:AWL720965 AML720944:AMP720965 ACP720944:ACT720965 ST720944:SX720965 IX720944:JB720965 WVJ655408:WVN655429 WLN655408:WLR655429 WBR655408:WBV655429 VRV655408:VRZ655429 VHZ655408:VID655429 UYD655408:UYH655429 UOH655408:UOL655429 UEL655408:UEP655429 TUP655408:TUT655429 TKT655408:TKX655429 TAX655408:TBB655429 SRB655408:SRF655429 SHF655408:SHJ655429 RXJ655408:RXN655429 RNN655408:RNR655429 RDR655408:RDV655429 QTV655408:QTZ655429 QJZ655408:QKD655429 QAD655408:QAH655429 PQH655408:PQL655429 PGL655408:PGP655429 OWP655408:OWT655429 OMT655408:OMX655429 OCX655408:ODB655429 NTB655408:NTF655429 NJF655408:NJJ655429 MZJ655408:MZN655429 MPN655408:MPR655429 MFR655408:MFV655429 LVV655408:LVZ655429 LLZ655408:LMD655429 LCD655408:LCH655429 KSH655408:KSL655429 KIL655408:KIP655429 JYP655408:JYT655429 JOT655408:JOX655429 JEX655408:JFB655429 IVB655408:IVF655429 ILF655408:ILJ655429 IBJ655408:IBN655429 HRN655408:HRR655429 HHR655408:HHV655429 GXV655408:GXZ655429 GNZ655408:GOD655429 GED655408:GEH655429 FUH655408:FUL655429 FKL655408:FKP655429 FAP655408:FAT655429 EQT655408:EQX655429 EGX655408:EHB655429 DXB655408:DXF655429 DNF655408:DNJ655429 DDJ655408:DDN655429 CTN655408:CTR655429 CJR655408:CJV655429 BZV655408:BZZ655429 BPZ655408:BQD655429 BGD655408:BGH655429 AWH655408:AWL655429 AML655408:AMP655429 ACP655408:ACT655429 ST655408:SX655429 IX655408:JB655429 WVJ589872:WVN589893 WLN589872:WLR589893 WBR589872:WBV589893 VRV589872:VRZ589893 VHZ589872:VID589893 UYD589872:UYH589893 UOH589872:UOL589893 UEL589872:UEP589893 TUP589872:TUT589893 TKT589872:TKX589893 TAX589872:TBB589893 SRB589872:SRF589893 SHF589872:SHJ589893 RXJ589872:RXN589893 RNN589872:RNR589893 RDR589872:RDV589893 QTV589872:QTZ589893 QJZ589872:QKD589893 QAD589872:QAH589893 PQH589872:PQL589893 PGL589872:PGP589893 OWP589872:OWT589893 OMT589872:OMX589893 OCX589872:ODB589893 NTB589872:NTF589893 NJF589872:NJJ589893 MZJ589872:MZN589893 MPN589872:MPR589893 MFR589872:MFV589893 LVV589872:LVZ589893 LLZ589872:LMD589893 LCD589872:LCH589893 KSH589872:KSL589893 KIL589872:KIP589893 JYP589872:JYT589893 JOT589872:JOX589893 JEX589872:JFB589893 IVB589872:IVF589893 ILF589872:ILJ589893 IBJ589872:IBN589893 HRN589872:HRR589893 HHR589872:HHV589893 GXV589872:GXZ589893 GNZ589872:GOD589893 GED589872:GEH589893 FUH589872:FUL589893 FKL589872:FKP589893 FAP589872:FAT589893 EQT589872:EQX589893 EGX589872:EHB589893 DXB589872:DXF589893 DNF589872:DNJ589893 DDJ589872:DDN589893 CTN589872:CTR589893 CJR589872:CJV589893 BZV589872:BZZ589893 BPZ589872:BQD589893 BGD589872:BGH589893 AWH589872:AWL589893 AML589872:AMP589893 ACP589872:ACT589893 ST589872:SX589893 IX589872:JB589893 WVJ524336:WVN524357 WLN524336:WLR524357 WBR524336:WBV524357 VRV524336:VRZ524357 VHZ524336:VID524357 UYD524336:UYH524357 UOH524336:UOL524357 UEL524336:UEP524357 TUP524336:TUT524357 TKT524336:TKX524357 TAX524336:TBB524357 SRB524336:SRF524357 SHF524336:SHJ524357 RXJ524336:RXN524357 RNN524336:RNR524357 RDR524336:RDV524357 QTV524336:QTZ524357 QJZ524336:QKD524357 QAD524336:QAH524357 PQH524336:PQL524357 PGL524336:PGP524357 OWP524336:OWT524357 OMT524336:OMX524357 OCX524336:ODB524357 NTB524336:NTF524357 NJF524336:NJJ524357 MZJ524336:MZN524357 MPN524336:MPR524357 MFR524336:MFV524357 LVV524336:LVZ524357 LLZ524336:LMD524357 LCD524336:LCH524357 KSH524336:KSL524357 KIL524336:KIP524357 JYP524336:JYT524357 JOT524336:JOX524357 JEX524336:JFB524357 IVB524336:IVF524357 ILF524336:ILJ524357 IBJ524336:IBN524357 HRN524336:HRR524357 HHR524336:HHV524357 GXV524336:GXZ524357 GNZ524336:GOD524357 GED524336:GEH524357 FUH524336:FUL524357 FKL524336:FKP524357 FAP524336:FAT524357 EQT524336:EQX524357 EGX524336:EHB524357 DXB524336:DXF524357 DNF524336:DNJ524357 DDJ524336:DDN524357 CTN524336:CTR524357 CJR524336:CJV524357 BZV524336:BZZ524357 BPZ524336:BQD524357 BGD524336:BGH524357 AWH524336:AWL524357 AML524336:AMP524357 ACP524336:ACT524357 ST524336:SX524357 IX524336:JB524357 WVJ458800:WVN458821 WLN458800:WLR458821 WBR458800:WBV458821 VRV458800:VRZ458821 VHZ458800:VID458821 UYD458800:UYH458821 UOH458800:UOL458821 UEL458800:UEP458821 TUP458800:TUT458821 TKT458800:TKX458821 TAX458800:TBB458821 SRB458800:SRF458821 SHF458800:SHJ458821 RXJ458800:RXN458821 RNN458800:RNR458821 RDR458800:RDV458821 QTV458800:QTZ458821 QJZ458800:QKD458821 QAD458800:QAH458821 PQH458800:PQL458821 PGL458800:PGP458821 OWP458800:OWT458821 OMT458800:OMX458821 OCX458800:ODB458821 NTB458800:NTF458821 NJF458800:NJJ458821 MZJ458800:MZN458821 MPN458800:MPR458821 MFR458800:MFV458821 LVV458800:LVZ458821 LLZ458800:LMD458821 LCD458800:LCH458821 KSH458800:KSL458821 KIL458800:KIP458821 JYP458800:JYT458821 JOT458800:JOX458821 JEX458800:JFB458821 IVB458800:IVF458821 ILF458800:ILJ458821 IBJ458800:IBN458821 HRN458800:HRR458821 HHR458800:HHV458821 GXV458800:GXZ458821 GNZ458800:GOD458821 GED458800:GEH458821 FUH458800:FUL458821 FKL458800:FKP458821 FAP458800:FAT458821 EQT458800:EQX458821 EGX458800:EHB458821 DXB458800:DXF458821 DNF458800:DNJ458821 DDJ458800:DDN458821 CTN458800:CTR458821 CJR458800:CJV458821 BZV458800:BZZ458821 BPZ458800:BQD458821 BGD458800:BGH458821 AWH458800:AWL458821 AML458800:AMP458821 ACP458800:ACT458821 ST458800:SX458821 IX458800:JB458821 WVJ393264:WVN393285 WLN393264:WLR393285 WBR393264:WBV393285 VRV393264:VRZ393285 VHZ393264:VID393285 UYD393264:UYH393285 UOH393264:UOL393285 UEL393264:UEP393285 TUP393264:TUT393285 TKT393264:TKX393285 TAX393264:TBB393285 SRB393264:SRF393285 SHF393264:SHJ393285 RXJ393264:RXN393285 RNN393264:RNR393285 RDR393264:RDV393285 QTV393264:QTZ393285 QJZ393264:QKD393285 QAD393264:QAH393285 PQH393264:PQL393285 PGL393264:PGP393285 OWP393264:OWT393285 OMT393264:OMX393285 OCX393264:ODB393285 NTB393264:NTF393285 NJF393264:NJJ393285 MZJ393264:MZN393285 MPN393264:MPR393285 MFR393264:MFV393285 LVV393264:LVZ393285 LLZ393264:LMD393285 LCD393264:LCH393285 KSH393264:KSL393285 KIL393264:KIP393285 JYP393264:JYT393285 JOT393264:JOX393285 JEX393264:JFB393285 IVB393264:IVF393285 ILF393264:ILJ393285 IBJ393264:IBN393285 HRN393264:HRR393285 HHR393264:HHV393285 GXV393264:GXZ393285 GNZ393264:GOD393285 GED393264:GEH393285 FUH393264:FUL393285 FKL393264:FKP393285 FAP393264:FAT393285 EQT393264:EQX393285 EGX393264:EHB393285 DXB393264:DXF393285 DNF393264:DNJ393285 DDJ393264:DDN393285 CTN393264:CTR393285 CJR393264:CJV393285 BZV393264:BZZ393285 BPZ393264:BQD393285 BGD393264:BGH393285 AWH393264:AWL393285 AML393264:AMP393285 ACP393264:ACT393285 ST393264:SX393285 IX393264:JB393285 WVJ327728:WVN327749 WLN327728:WLR327749 WBR327728:WBV327749 VRV327728:VRZ327749 VHZ327728:VID327749 UYD327728:UYH327749 UOH327728:UOL327749 UEL327728:UEP327749 TUP327728:TUT327749 TKT327728:TKX327749 TAX327728:TBB327749 SRB327728:SRF327749 SHF327728:SHJ327749 RXJ327728:RXN327749 RNN327728:RNR327749 RDR327728:RDV327749 QTV327728:QTZ327749 QJZ327728:QKD327749 QAD327728:QAH327749 PQH327728:PQL327749 PGL327728:PGP327749 OWP327728:OWT327749 OMT327728:OMX327749 OCX327728:ODB327749 NTB327728:NTF327749 NJF327728:NJJ327749 MZJ327728:MZN327749 MPN327728:MPR327749 MFR327728:MFV327749 LVV327728:LVZ327749 LLZ327728:LMD327749 LCD327728:LCH327749 KSH327728:KSL327749 KIL327728:KIP327749 JYP327728:JYT327749 JOT327728:JOX327749 JEX327728:JFB327749 IVB327728:IVF327749 ILF327728:ILJ327749 IBJ327728:IBN327749 HRN327728:HRR327749 HHR327728:HHV327749 GXV327728:GXZ327749 GNZ327728:GOD327749 GED327728:GEH327749 FUH327728:FUL327749 FKL327728:FKP327749 FAP327728:FAT327749 EQT327728:EQX327749 EGX327728:EHB327749 DXB327728:DXF327749 DNF327728:DNJ327749 DDJ327728:DDN327749 CTN327728:CTR327749 CJR327728:CJV327749 BZV327728:BZZ327749 BPZ327728:BQD327749 BGD327728:BGH327749 AWH327728:AWL327749 AML327728:AMP327749 ACP327728:ACT327749 ST327728:SX327749 IX327728:JB327749 WVJ262192:WVN262213 WLN262192:WLR262213 WBR262192:WBV262213 VRV262192:VRZ262213 VHZ262192:VID262213 UYD262192:UYH262213 UOH262192:UOL262213 UEL262192:UEP262213 TUP262192:TUT262213 TKT262192:TKX262213 TAX262192:TBB262213 SRB262192:SRF262213 SHF262192:SHJ262213 RXJ262192:RXN262213 RNN262192:RNR262213 RDR262192:RDV262213 QTV262192:QTZ262213 QJZ262192:QKD262213 QAD262192:QAH262213 PQH262192:PQL262213 PGL262192:PGP262213 OWP262192:OWT262213 OMT262192:OMX262213 OCX262192:ODB262213 NTB262192:NTF262213 NJF262192:NJJ262213 MZJ262192:MZN262213 MPN262192:MPR262213 MFR262192:MFV262213 LVV262192:LVZ262213 LLZ262192:LMD262213 LCD262192:LCH262213 KSH262192:KSL262213 KIL262192:KIP262213 JYP262192:JYT262213 JOT262192:JOX262213 JEX262192:JFB262213 IVB262192:IVF262213 ILF262192:ILJ262213 IBJ262192:IBN262213 HRN262192:HRR262213 HHR262192:HHV262213 GXV262192:GXZ262213 GNZ262192:GOD262213 GED262192:GEH262213 FUH262192:FUL262213 FKL262192:FKP262213 FAP262192:FAT262213 EQT262192:EQX262213 EGX262192:EHB262213 DXB262192:DXF262213 DNF262192:DNJ262213 DDJ262192:DDN262213 CTN262192:CTR262213 CJR262192:CJV262213 BZV262192:BZZ262213 BPZ262192:BQD262213 BGD262192:BGH262213 AWH262192:AWL262213 AML262192:AMP262213 ACP262192:ACT262213 ST262192:SX262213 IX262192:JB262213 WVJ196656:WVN196677 WLN196656:WLR196677 WBR196656:WBV196677 VRV196656:VRZ196677 VHZ196656:VID196677 UYD196656:UYH196677 UOH196656:UOL196677 UEL196656:UEP196677 TUP196656:TUT196677 TKT196656:TKX196677 TAX196656:TBB196677 SRB196656:SRF196677 SHF196656:SHJ196677 RXJ196656:RXN196677 RNN196656:RNR196677 RDR196656:RDV196677 QTV196656:QTZ196677 QJZ196656:QKD196677 QAD196656:QAH196677 PQH196656:PQL196677 PGL196656:PGP196677 OWP196656:OWT196677 OMT196656:OMX196677 OCX196656:ODB196677 NTB196656:NTF196677 NJF196656:NJJ196677 MZJ196656:MZN196677 MPN196656:MPR196677 MFR196656:MFV196677 LVV196656:LVZ196677 LLZ196656:LMD196677 LCD196656:LCH196677 KSH196656:KSL196677 KIL196656:KIP196677 JYP196656:JYT196677 JOT196656:JOX196677 JEX196656:JFB196677 IVB196656:IVF196677 ILF196656:ILJ196677 IBJ196656:IBN196677 HRN196656:HRR196677 HHR196656:HHV196677 GXV196656:GXZ196677 GNZ196656:GOD196677 GED196656:GEH196677 FUH196656:FUL196677 FKL196656:FKP196677 FAP196656:FAT196677 EQT196656:EQX196677 EGX196656:EHB196677 DXB196656:DXF196677 DNF196656:DNJ196677 DDJ196656:DDN196677 CTN196656:CTR196677 CJR196656:CJV196677 BZV196656:BZZ196677 BPZ196656:BQD196677 BGD196656:BGH196677 AWH196656:AWL196677 AML196656:AMP196677 ACP196656:ACT196677 ST196656:SX196677 IX196656:JB196677 WVJ131120:WVN131141 WLN131120:WLR131141 WBR131120:WBV131141 VRV131120:VRZ131141 VHZ131120:VID131141 UYD131120:UYH131141 UOH131120:UOL131141 UEL131120:UEP131141 TUP131120:TUT131141 TKT131120:TKX131141 TAX131120:TBB131141 SRB131120:SRF131141 SHF131120:SHJ131141 RXJ131120:RXN131141 RNN131120:RNR131141 RDR131120:RDV131141 QTV131120:QTZ131141 QJZ131120:QKD131141 QAD131120:QAH131141 PQH131120:PQL131141 PGL131120:PGP131141 OWP131120:OWT131141 OMT131120:OMX131141 OCX131120:ODB131141 NTB131120:NTF131141 NJF131120:NJJ131141 MZJ131120:MZN131141 MPN131120:MPR131141 MFR131120:MFV131141 LVV131120:LVZ131141 LLZ131120:LMD131141 LCD131120:LCH131141 KSH131120:KSL131141 KIL131120:KIP131141 JYP131120:JYT131141 JOT131120:JOX131141 JEX131120:JFB131141 IVB131120:IVF131141 ILF131120:ILJ131141 IBJ131120:IBN131141 HRN131120:HRR131141 HHR131120:HHV131141 GXV131120:GXZ131141 GNZ131120:GOD131141 GED131120:GEH131141 FUH131120:FUL131141 FKL131120:FKP131141 FAP131120:FAT131141 EQT131120:EQX131141 EGX131120:EHB131141 DXB131120:DXF131141 DNF131120:DNJ131141 DDJ131120:DDN131141 CTN131120:CTR131141 CJR131120:CJV131141 BZV131120:BZZ131141 BPZ131120:BQD131141 BGD131120:BGH131141 AWH131120:AWL131141 AML131120:AMP131141 ACP131120:ACT131141 ST131120:SX131141 IX131120:JB131141 WVJ65584:WVN65605 WLN65584:WLR65605 WBR65584:WBV65605 VRV65584:VRZ65605 VHZ65584:VID65605 UYD65584:UYH65605 UOH65584:UOL65605 UEL65584:UEP65605 TUP65584:TUT65605 TKT65584:TKX65605 TAX65584:TBB65605 SRB65584:SRF65605 SHF65584:SHJ65605 RXJ65584:RXN65605 RNN65584:RNR65605 RDR65584:RDV65605 QTV65584:QTZ65605 QJZ65584:QKD65605 QAD65584:QAH65605 PQH65584:PQL65605 PGL65584:PGP65605 OWP65584:OWT65605 OMT65584:OMX65605 OCX65584:ODB65605 NTB65584:NTF65605 NJF65584:NJJ65605 MZJ65584:MZN65605 MPN65584:MPR65605 MFR65584:MFV65605 LVV65584:LVZ65605 LLZ65584:LMD65605 LCD65584:LCH65605 KSH65584:KSL65605 KIL65584:KIP65605 JYP65584:JYT65605 JOT65584:JOX65605 JEX65584:JFB65605 IVB65584:IVF65605 ILF65584:ILJ65605 IBJ65584:IBN65605 HRN65584:HRR65605 HHR65584:HHV65605 GXV65584:GXZ65605 GNZ65584:GOD65605 GED65584:GEH65605 FUH65584:FUL65605 FKL65584:FKP65605 FAP65584:FAT65605 EQT65584:EQX65605 EGX65584:EHB65605 DXB65584:DXF65605 DNF65584:DNJ65605 DDJ65584:DDN65605 CTN65584:CTR65605 CJR65584:CJV65605 BZV65584:BZZ65605 BPZ65584:BQD65605 BGD65584:BGH65605 AWH65584:AWL65605 AML65584:AMP65605 ACP65584:ACT65605" xr:uid="{D5FB12C5-371F-4DCF-B81E-1868ED314F40}">
      <formula1>IF(OR($E65562="f",$E65562="o"),IX65584="",IX65584="x")</formula1>
    </dataValidation>
    <dataValidation type="list" allowBlank="1" showInputMessage="1" showErrorMessage="1" sqref="WVC983088:WVC983138 WLG983088:WLG983138 WBK983088:WBK983138 VRO983088:VRO983138 VHS983088:VHS983138 UXW983088:UXW983138 UOA983088:UOA983138 UEE983088:UEE983138 TUI983088:TUI983138 TKM983088:TKM983138 TAQ983088:TAQ983138 SQU983088:SQU983138 SGY983088:SGY983138 RXC983088:RXC983138 RNG983088:RNG983138 RDK983088:RDK983138 QTO983088:QTO983138 QJS983088:QJS983138 PZW983088:PZW983138 PQA983088:PQA983138 PGE983088:PGE983138 OWI983088:OWI983138 OMM983088:OMM983138 OCQ983088:OCQ983138 NSU983088:NSU983138 NIY983088:NIY983138 MZC983088:MZC983138 MPG983088:MPG983138 MFK983088:MFK983138 LVO983088:LVO983138 LLS983088:LLS983138 LBW983088:LBW983138 KSA983088:KSA983138 KIE983088:KIE983138 JYI983088:JYI983138 JOM983088:JOM983138 JEQ983088:JEQ983138 IUU983088:IUU983138 IKY983088:IKY983138 IBC983088:IBC983138 HRG983088:HRG983138 HHK983088:HHK983138 GXO983088:GXO983138 GNS983088:GNS983138 GDW983088:GDW983138 FUA983088:FUA983138 FKE983088:FKE983138 FAI983088:FAI983138 EQM983088:EQM983138 EGQ983088:EGQ983138 DWU983088:DWU983138 DMY983088:DMY983138 DDC983088:DDC983138 CTG983088:CTG983138 CJK983088:CJK983138 BZO983088:BZO983138 BPS983088:BPS983138 BFW983088:BFW983138 AWA983088:AWA983138 AME983088:AME983138 ACI983088:ACI983138 SM983088:SM983138 IQ983088:IQ983138 E983066:E983116 WVC917552:WVC917602 WLG917552:WLG917602 WBK917552:WBK917602 VRO917552:VRO917602 VHS917552:VHS917602 UXW917552:UXW917602 UOA917552:UOA917602 UEE917552:UEE917602 TUI917552:TUI917602 TKM917552:TKM917602 TAQ917552:TAQ917602 SQU917552:SQU917602 SGY917552:SGY917602 RXC917552:RXC917602 RNG917552:RNG917602 RDK917552:RDK917602 QTO917552:QTO917602 QJS917552:QJS917602 PZW917552:PZW917602 PQA917552:PQA917602 PGE917552:PGE917602 OWI917552:OWI917602 OMM917552:OMM917602 OCQ917552:OCQ917602 NSU917552:NSU917602 NIY917552:NIY917602 MZC917552:MZC917602 MPG917552:MPG917602 MFK917552:MFK917602 LVO917552:LVO917602 LLS917552:LLS917602 LBW917552:LBW917602 KSA917552:KSA917602 KIE917552:KIE917602 JYI917552:JYI917602 JOM917552:JOM917602 JEQ917552:JEQ917602 IUU917552:IUU917602 IKY917552:IKY917602 IBC917552:IBC917602 HRG917552:HRG917602 HHK917552:HHK917602 GXO917552:GXO917602 GNS917552:GNS917602 GDW917552:GDW917602 FUA917552:FUA917602 FKE917552:FKE917602 FAI917552:FAI917602 EQM917552:EQM917602 EGQ917552:EGQ917602 DWU917552:DWU917602 DMY917552:DMY917602 DDC917552:DDC917602 CTG917552:CTG917602 CJK917552:CJK917602 BZO917552:BZO917602 BPS917552:BPS917602 BFW917552:BFW917602 AWA917552:AWA917602 AME917552:AME917602 ACI917552:ACI917602 SM917552:SM917602 IQ917552:IQ917602 E917530:E917580 WVC852016:WVC852066 WLG852016:WLG852066 WBK852016:WBK852066 VRO852016:VRO852066 VHS852016:VHS852066 UXW852016:UXW852066 UOA852016:UOA852066 UEE852016:UEE852066 TUI852016:TUI852066 TKM852016:TKM852066 TAQ852016:TAQ852066 SQU852016:SQU852066 SGY852016:SGY852066 RXC852016:RXC852066 RNG852016:RNG852066 RDK852016:RDK852066 QTO852016:QTO852066 QJS852016:QJS852066 PZW852016:PZW852066 PQA852016:PQA852066 PGE852016:PGE852066 OWI852016:OWI852066 OMM852016:OMM852066 OCQ852016:OCQ852066 NSU852016:NSU852066 NIY852016:NIY852066 MZC852016:MZC852066 MPG852016:MPG852066 MFK852016:MFK852066 LVO852016:LVO852066 LLS852016:LLS852066 LBW852016:LBW852066 KSA852016:KSA852066 KIE852016:KIE852066 JYI852016:JYI852066 JOM852016:JOM852066 JEQ852016:JEQ852066 IUU852016:IUU852066 IKY852016:IKY852066 IBC852016:IBC852066 HRG852016:HRG852066 HHK852016:HHK852066 GXO852016:GXO852066 GNS852016:GNS852066 GDW852016:GDW852066 FUA852016:FUA852066 FKE852016:FKE852066 FAI852016:FAI852066 EQM852016:EQM852066 EGQ852016:EGQ852066 DWU852016:DWU852066 DMY852016:DMY852066 DDC852016:DDC852066 CTG852016:CTG852066 CJK852016:CJK852066 BZO852016:BZO852066 BPS852016:BPS852066 BFW852016:BFW852066 AWA852016:AWA852066 AME852016:AME852066 ACI852016:ACI852066 SM852016:SM852066 IQ852016:IQ852066 E851994:E852044 WVC786480:WVC786530 WLG786480:WLG786530 WBK786480:WBK786530 VRO786480:VRO786530 VHS786480:VHS786530 UXW786480:UXW786530 UOA786480:UOA786530 UEE786480:UEE786530 TUI786480:TUI786530 TKM786480:TKM786530 TAQ786480:TAQ786530 SQU786480:SQU786530 SGY786480:SGY786530 RXC786480:RXC786530 RNG786480:RNG786530 RDK786480:RDK786530 QTO786480:QTO786530 QJS786480:QJS786530 PZW786480:PZW786530 PQA786480:PQA786530 PGE786480:PGE786530 OWI786480:OWI786530 OMM786480:OMM786530 OCQ786480:OCQ786530 NSU786480:NSU786530 NIY786480:NIY786530 MZC786480:MZC786530 MPG786480:MPG786530 MFK786480:MFK786530 LVO786480:LVO786530 LLS786480:LLS786530 LBW786480:LBW786530 KSA786480:KSA786530 KIE786480:KIE786530 JYI786480:JYI786530 JOM786480:JOM786530 JEQ786480:JEQ786530 IUU786480:IUU786530 IKY786480:IKY786530 IBC786480:IBC786530 HRG786480:HRG786530 HHK786480:HHK786530 GXO786480:GXO786530 GNS786480:GNS786530 GDW786480:GDW786530 FUA786480:FUA786530 FKE786480:FKE786530 FAI786480:FAI786530 EQM786480:EQM786530 EGQ786480:EGQ786530 DWU786480:DWU786530 DMY786480:DMY786530 DDC786480:DDC786530 CTG786480:CTG786530 CJK786480:CJK786530 BZO786480:BZO786530 BPS786480:BPS786530 BFW786480:BFW786530 AWA786480:AWA786530 AME786480:AME786530 ACI786480:ACI786530 SM786480:SM786530 IQ786480:IQ786530 E786458:E786508 WVC720944:WVC720994 WLG720944:WLG720994 WBK720944:WBK720994 VRO720944:VRO720994 VHS720944:VHS720994 UXW720944:UXW720994 UOA720944:UOA720994 UEE720944:UEE720994 TUI720944:TUI720994 TKM720944:TKM720994 TAQ720944:TAQ720994 SQU720944:SQU720994 SGY720944:SGY720994 RXC720944:RXC720994 RNG720944:RNG720994 RDK720944:RDK720994 QTO720944:QTO720994 QJS720944:QJS720994 PZW720944:PZW720994 PQA720944:PQA720994 PGE720944:PGE720994 OWI720944:OWI720994 OMM720944:OMM720994 OCQ720944:OCQ720994 NSU720944:NSU720994 NIY720944:NIY720994 MZC720944:MZC720994 MPG720944:MPG720994 MFK720944:MFK720994 LVO720944:LVO720994 LLS720944:LLS720994 LBW720944:LBW720994 KSA720944:KSA720994 KIE720944:KIE720994 JYI720944:JYI720994 JOM720944:JOM720994 JEQ720944:JEQ720994 IUU720944:IUU720994 IKY720944:IKY720994 IBC720944:IBC720994 HRG720944:HRG720994 HHK720944:HHK720994 GXO720944:GXO720994 GNS720944:GNS720994 GDW720944:GDW720994 FUA720944:FUA720994 FKE720944:FKE720994 FAI720944:FAI720994 EQM720944:EQM720994 EGQ720944:EGQ720994 DWU720944:DWU720994 DMY720944:DMY720994 DDC720944:DDC720994 CTG720944:CTG720994 CJK720944:CJK720994 BZO720944:BZO720994 BPS720944:BPS720994 BFW720944:BFW720994 AWA720944:AWA720994 AME720944:AME720994 ACI720944:ACI720994 SM720944:SM720994 IQ720944:IQ720994 E720922:E720972 WVC655408:WVC655458 WLG655408:WLG655458 WBK655408:WBK655458 VRO655408:VRO655458 VHS655408:VHS655458 UXW655408:UXW655458 UOA655408:UOA655458 UEE655408:UEE655458 TUI655408:TUI655458 TKM655408:TKM655458 TAQ655408:TAQ655458 SQU655408:SQU655458 SGY655408:SGY655458 RXC655408:RXC655458 RNG655408:RNG655458 RDK655408:RDK655458 QTO655408:QTO655458 QJS655408:QJS655458 PZW655408:PZW655458 PQA655408:PQA655458 PGE655408:PGE655458 OWI655408:OWI655458 OMM655408:OMM655458 OCQ655408:OCQ655458 NSU655408:NSU655458 NIY655408:NIY655458 MZC655408:MZC655458 MPG655408:MPG655458 MFK655408:MFK655458 LVO655408:LVO655458 LLS655408:LLS655458 LBW655408:LBW655458 KSA655408:KSA655458 KIE655408:KIE655458 JYI655408:JYI655458 JOM655408:JOM655458 JEQ655408:JEQ655458 IUU655408:IUU655458 IKY655408:IKY655458 IBC655408:IBC655458 HRG655408:HRG655458 HHK655408:HHK655458 GXO655408:GXO655458 GNS655408:GNS655458 GDW655408:GDW655458 FUA655408:FUA655458 FKE655408:FKE655458 FAI655408:FAI655458 EQM655408:EQM655458 EGQ655408:EGQ655458 DWU655408:DWU655458 DMY655408:DMY655458 DDC655408:DDC655458 CTG655408:CTG655458 CJK655408:CJK655458 BZO655408:BZO655458 BPS655408:BPS655458 BFW655408:BFW655458 AWA655408:AWA655458 AME655408:AME655458 ACI655408:ACI655458 SM655408:SM655458 IQ655408:IQ655458 E655386:E655436 WVC589872:WVC589922 WLG589872:WLG589922 WBK589872:WBK589922 VRO589872:VRO589922 VHS589872:VHS589922 UXW589872:UXW589922 UOA589872:UOA589922 UEE589872:UEE589922 TUI589872:TUI589922 TKM589872:TKM589922 TAQ589872:TAQ589922 SQU589872:SQU589922 SGY589872:SGY589922 RXC589872:RXC589922 RNG589872:RNG589922 RDK589872:RDK589922 QTO589872:QTO589922 QJS589872:QJS589922 PZW589872:PZW589922 PQA589872:PQA589922 PGE589872:PGE589922 OWI589872:OWI589922 OMM589872:OMM589922 OCQ589872:OCQ589922 NSU589872:NSU589922 NIY589872:NIY589922 MZC589872:MZC589922 MPG589872:MPG589922 MFK589872:MFK589922 LVO589872:LVO589922 LLS589872:LLS589922 LBW589872:LBW589922 KSA589872:KSA589922 KIE589872:KIE589922 JYI589872:JYI589922 JOM589872:JOM589922 JEQ589872:JEQ589922 IUU589872:IUU589922 IKY589872:IKY589922 IBC589872:IBC589922 HRG589872:HRG589922 HHK589872:HHK589922 GXO589872:GXO589922 GNS589872:GNS589922 GDW589872:GDW589922 FUA589872:FUA589922 FKE589872:FKE589922 FAI589872:FAI589922 EQM589872:EQM589922 EGQ589872:EGQ589922 DWU589872:DWU589922 DMY589872:DMY589922 DDC589872:DDC589922 CTG589872:CTG589922 CJK589872:CJK589922 BZO589872:BZO589922 BPS589872:BPS589922 BFW589872:BFW589922 AWA589872:AWA589922 AME589872:AME589922 ACI589872:ACI589922 SM589872:SM589922 IQ589872:IQ589922 E589850:E589900 WVC524336:WVC524386 WLG524336:WLG524386 WBK524336:WBK524386 VRO524336:VRO524386 VHS524336:VHS524386 UXW524336:UXW524386 UOA524336:UOA524386 UEE524336:UEE524386 TUI524336:TUI524386 TKM524336:TKM524386 TAQ524336:TAQ524386 SQU524336:SQU524386 SGY524336:SGY524386 RXC524336:RXC524386 RNG524336:RNG524386 RDK524336:RDK524386 QTO524336:QTO524386 QJS524336:QJS524386 PZW524336:PZW524386 PQA524336:PQA524386 PGE524336:PGE524386 OWI524336:OWI524386 OMM524336:OMM524386 OCQ524336:OCQ524386 NSU524336:NSU524386 NIY524336:NIY524386 MZC524336:MZC524386 MPG524336:MPG524386 MFK524336:MFK524386 LVO524336:LVO524386 LLS524336:LLS524386 LBW524336:LBW524386 KSA524336:KSA524386 KIE524336:KIE524386 JYI524336:JYI524386 JOM524336:JOM524386 JEQ524336:JEQ524386 IUU524336:IUU524386 IKY524336:IKY524386 IBC524336:IBC524386 HRG524336:HRG524386 HHK524336:HHK524386 GXO524336:GXO524386 GNS524336:GNS524386 GDW524336:GDW524386 FUA524336:FUA524386 FKE524336:FKE524386 FAI524336:FAI524386 EQM524336:EQM524386 EGQ524336:EGQ524386 DWU524336:DWU524386 DMY524336:DMY524386 DDC524336:DDC524386 CTG524336:CTG524386 CJK524336:CJK524386 BZO524336:BZO524386 BPS524336:BPS524386 BFW524336:BFW524386 AWA524336:AWA524386 AME524336:AME524386 ACI524336:ACI524386 SM524336:SM524386 IQ524336:IQ524386 E524314:E524364 WVC458800:WVC458850 WLG458800:WLG458850 WBK458800:WBK458850 VRO458800:VRO458850 VHS458800:VHS458850 UXW458800:UXW458850 UOA458800:UOA458850 UEE458800:UEE458850 TUI458800:TUI458850 TKM458800:TKM458850 TAQ458800:TAQ458850 SQU458800:SQU458850 SGY458800:SGY458850 RXC458800:RXC458850 RNG458800:RNG458850 RDK458800:RDK458850 QTO458800:QTO458850 QJS458800:QJS458850 PZW458800:PZW458850 PQA458800:PQA458850 PGE458800:PGE458850 OWI458800:OWI458850 OMM458800:OMM458850 OCQ458800:OCQ458850 NSU458800:NSU458850 NIY458800:NIY458850 MZC458800:MZC458850 MPG458800:MPG458850 MFK458800:MFK458850 LVO458800:LVO458850 LLS458800:LLS458850 LBW458800:LBW458850 KSA458800:KSA458850 KIE458800:KIE458850 JYI458800:JYI458850 JOM458800:JOM458850 JEQ458800:JEQ458850 IUU458800:IUU458850 IKY458800:IKY458850 IBC458800:IBC458850 HRG458800:HRG458850 HHK458800:HHK458850 GXO458800:GXO458850 GNS458800:GNS458850 GDW458800:GDW458850 FUA458800:FUA458850 FKE458800:FKE458850 FAI458800:FAI458850 EQM458800:EQM458850 EGQ458800:EGQ458850 DWU458800:DWU458850 DMY458800:DMY458850 DDC458800:DDC458850 CTG458800:CTG458850 CJK458800:CJK458850 BZO458800:BZO458850 BPS458800:BPS458850 BFW458800:BFW458850 AWA458800:AWA458850 AME458800:AME458850 ACI458800:ACI458850 SM458800:SM458850 IQ458800:IQ458850 E458778:E458828 WVC393264:WVC393314 WLG393264:WLG393314 WBK393264:WBK393314 VRO393264:VRO393314 VHS393264:VHS393314 UXW393264:UXW393314 UOA393264:UOA393314 UEE393264:UEE393314 TUI393264:TUI393314 TKM393264:TKM393314 TAQ393264:TAQ393314 SQU393264:SQU393314 SGY393264:SGY393314 RXC393264:RXC393314 RNG393264:RNG393314 RDK393264:RDK393314 QTO393264:QTO393314 QJS393264:QJS393314 PZW393264:PZW393314 PQA393264:PQA393314 PGE393264:PGE393314 OWI393264:OWI393314 OMM393264:OMM393314 OCQ393264:OCQ393314 NSU393264:NSU393314 NIY393264:NIY393314 MZC393264:MZC393314 MPG393264:MPG393314 MFK393264:MFK393314 LVO393264:LVO393314 LLS393264:LLS393314 LBW393264:LBW393314 KSA393264:KSA393314 KIE393264:KIE393314 JYI393264:JYI393314 JOM393264:JOM393314 JEQ393264:JEQ393314 IUU393264:IUU393314 IKY393264:IKY393314 IBC393264:IBC393314 HRG393264:HRG393314 HHK393264:HHK393314 GXO393264:GXO393314 GNS393264:GNS393314 GDW393264:GDW393314 FUA393264:FUA393314 FKE393264:FKE393314 FAI393264:FAI393314 EQM393264:EQM393314 EGQ393264:EGQ393314 DWU393264:DWU393314 DMY393264:DMY393314 DDC393264:DDC393314 CTG393264:CTG393314 CJK393264:CJK393314 BZO393264:BZO393314 BPS393264:BPS393314 BFW393264:BFW393314 AWA393264:AWA393314 AME393264:AME393314 ACI393264:ACI393314 SM393264:SM393314 IQ393264:IQ393314 E393242:E393292 WVC327728:WVC327778 WLG327728:WLG327778 WBK327728:WBK327778 VRO327728:VRO327778 VHS327728:VHS327778 UXW327728:UXW327778 UOA327728:UOA327778 UEE327728:UEE327778 TUI327728:TUI327778 TKM327728:TKM327778 TAQ327728:TAQ327778 SQU327728:SQU327778 SGY327728:SGY327778 RXC327728:RXC327778 RNG327728:RNG327778 RDK327728:RDK327778 QTO327728:QTO327778 QJS327728:QJS327778 PZW327728:PZW327778 PQA327728:PQA327778 PGE327728:PGE327778 OWI327728:OWI327778 OMM327728:OMM327778 OCQ327728:OCQ327778 NSU327728:NSU327778 NIY327728:NIY327778 MZC327728:MZC327778 MPG327728:MPG327778 MFK327728:MFK327778 LVO327728:LVO327778 LLS327728:LLS327778 LBW327728:LBW327778 KSA327728:KSA327778 KIE327728:KIE327778 JYI327728:JYI327778 JOM327728:JOM327778 JEQ327728:JEQ327778 IUU327728:IUU327778 IKY327728:IKY327778 IBC327728:IBC327778 HRG327728:HRG327778 HHK327728:HHK327778 GXO327728:GXO327778 GNS327728:GNS327778 GDW327728:GDW327778 FUA327728:FUA327778 FKE327728:FKE327778 FAI327728:FAI327778 EQM327728:EQM327778 EGQ327728:EGQ327778 DWU327728:DWU327778 DMY327728:DMY327778 DDC327728:DDC327778 CTG327728:CTG327778 CJK327728:CJK327778 BZO327728:BZO327778 BPS327728:BPS327778 BFW327728:BFW327778 AWA327728:AWA327778 AME327728:AME327778 ACI327728:ACI327778 SM327728:SM327778 IQ327728:IQ327778 E327706:E327756 WVC262192:WVC262242 WLG262192:WLG262242 WBK262192:WBK262242 VRO262192:VRO262242 VHS262192:VHS262242 UXW262192:UXW262242 UOA262192:UOA262242 UEE262192:UEE262242 TUI262192:TUI262242 TKM262192:TKM262242 TAQ262192:TAQ262242 SQU262192:SQU262242 SGY262192:SGY262242 RXC262192:RXC262242 RNG262192:RNG262242 RDK262192:RDK262242 QTO262192:QTO262242 QJS262192:QJS262242 PZW262192:PZW262242 PQA262192:PQA262242 PGE262192:PGE262242 OWI262192:OWI262242 OMM262192:OMM262242 OCQ262192:OCQ262242 NSU262192:NSU262242 NIY262192:NIY262242 MZC262192:MZC262242 MPG262192:MPG262242 MFK262192:MFK262242 LVO262192:LVO262242 LLS262192:LLS262242 LBW262192:LBW262242 KSA262192:KSA262242 KIE262192:KIE262242 JYI262192:JYI262242 JOM262192:JOM262242 JEQ262192:JEQ262242 IUU262192:IUU262242 IKY262192:IKY262242 IBC262192:IBC262242 HRG262192:HRG262242 HHK262192:HHK262242 GXO262192:GXO262242 GNS262192:GNS262242 GDW262192:GDW262242 FUA262192:FUA262242 FKE262192:FKE262242 FAI262192:FAI262242 EQM262192:EQM262242 EGQ262192:EGQ262242 DWU262192:DWU262242 DMY262192:DMY262242 DDC262192:DDC262242 CTG262192:CTG262242 CJK262192:CJK262242 BZO262192:BZO262242 BPS262192:BPS262242 BFW262192:BFW262242 AWA262192:AWA262242 AME262192:AME262242 ACI262192:ACI262242 SM262192:SM262242 IQ262192:IQ262242 E262170:E262220 WVC196656:WVC196706 WLG196656:WLG196706 WBK196656:WBK196706 VRO196656:VRO196706 VHS196656:VHS196706 UXW196656:UXW196706 UOA196656:UOA196706 UEE196656:UEE196706 TUI196656:TUI196706 TKM196656:TKM196706 TAQ196656:TAQ196706 SQU196656:SQU196706 SGY196656:SGY196706 RXC196656:RXC196706 RNG196656:RNG196706 RDK196656:RDK196706 QTO196656:QTO196706 QJS196656:QJS196706 PZW196656:PZW196706 PQA196656:PQA196706 PGE196656:PGE196706 OWI196656:OWI196706 OMM196656:OMM196706 OCQ196656:OCQ196706 NSU196656:NSU196706 NIY196656:NIY196706 MZC196656:MZC196706 MPG196656:MPG196706 MFK196656:MFK196706 LVO196656:LVO196706 LLS196656:LLS196706 LBW196656:LBW196706 KSA196656:KSA196706 KIE196656:KIE196706 JYI196656:JYI196706 JOM196656:JOM196706 JEQ196656:JEQ196706 IUU196656:IUU196706 IKY196656:IKY196706 IBC196656:IBC196706 HRG196656:HRG196706 HHK196656:HHK196706 GXO196656:GXO196706 GNS196656:GNS196706 GDW196656:GDW196706 FUA196656:FUA196706 FKE196656:FKE196706 FAI196656:FAI196706 EQM196656:EQM196706 EGQ196656:EGQ196706 DWU196656:DWU196706 DMY196656:DMY196706 DDC196656:DDC196706 CTG196656:CTG196706 CJK196656:CJK196706 BZO196656:BZO196706 BPS196656:BPS196706 BFW196656:BFW196706 AWA196656:AWA196706 AME196656:AME196706 ACI196656:ACI196706 SM196656:SM196706 IQ196656:IQ196706 E196634:E196684 WVC131120:WVC131170 WLG131120:WLG131170 WBK131120:WBK131170 VRO131120:VRO131170 VHS131120:VHS131170 UXW131120:UXW131170 UOA131120:UOA131170 UEE131120:UEE131170 TUI131120:TUI131170 TKM131120:TKM131170 TAQ131120:TAQ131170 SQU131120:SQU131170 SGY131120:SGY131170 RXC131120:RXC131170 RNG131120:RNG131170 RDK131120:RDK131170 QTO131120:QTO131170 QJS131120:QJS131170 PZW131120:PZW131170 PQA131120:PQA131170 PGE131120:PGE131170 OWI131120:OWI131170 OMM131120:OMM131170 OCQ131120:OCQ131170 NSU131120:NSU131170 NIY131120:NIY131170 MZC131120:MZC131170 MPG131120:MPG131170 MFK131120:MFK131170 LVO131120:LVO131170 LLS131120:LLS131170 LBW131120:LBW131170 KSA131120:KSA131170 KIE131120:KIE131170 JYI131120:JYI131170 JOM131120:JOM131170 JEQ131120:JEQ131170 IUU131120:IUU131170 IKY131120:IKY131170 IBC131120:IBC131170 HRG131120:HRG131170 HHK131120:HHK131170 GXO131120:GXO131170 GNS131120:GNS131170 GDW131120:GDW131170 FUA131120:FUA131170 FKE131120:FKE131170 FAI131120:FAI131170 EQM131120:EQM131170 EGQ131120:EGQ131170 DWU131120:DWU131170 DMY131120:DMY131170 DDC131120:DDC131170 CTG131120:CTG131170 CJK131120:CJK131170 BZO131120:BZO131170 BPS131120:BPS131170 BFW131120:BFW131170 AWA131120:AWA131170 AME131120:AME131170 ACI131120:ACI131170 SM131120:SM131170 IQ131120:IQ131170 E131098:E131148 WVC65584:WVC65634 WLG65584:WLG65634 WBK65584:WBK65634 VRO65584:VRO65634 VHS65584:VHS65634 UXW65584:UXW65634 UOA65584:UOA65634 UEE65584:UEE65634 TUI65584:TUI65634 TKM65584:TKM65634 TAQ65584:TAQ65634 SQU65584:SQU65634 SGY65584:SGY65634 RXC65584:RXC65634 RNG65584:RNG65634 RDK65584:RDK65634 QTO65584:QTO65634 QJS65584:QJS65634 PZW65584:PZW65634 PQA65584:PQA65634 PGE65584:PGE65634 OWI65584:OWI65634 OMM65584:OMM65634 OCQ65584:OCQ65634 NSU65584:NSU65634 NIY65584:NIY65634 MZC65584:MZC65634 MPG65584:MPG65634 MFK65584:MFK65634 LVO65584:LVO65634 LLS65584:LLS65634 LBW65584:LBW65634 KSA65584:KSA65634 KIE65584:KIE65634 JYI65584:JYI65634 JOM65584:JOM65634 JEQ65584:JEQ65634 IUU65584:IUU65634 IKY65584:IKY65634 IBC65584:IBC65634 HRG65584:HRG65634 HHK65584:HHK65634 GXO65584:GXO65634 GNS65584:GNS65634 GDW65584:GDW65634 FUA65584:FUA65634 FKE65584:FKE65634 FAI65584:FAI65634 EQM65584:EQM65634 EGQ65584:EGQ65634 DWU65584:DWU65634 DMY65584:DMY65634 DDC65584:DDC65634 CTG65584:CTG65634 CJK65584:CJK65634 BZO65584:BZO65634 BPS65584:BPS65634 BFW65584:BFW65634 AWA65584:AWA65634 AME65584:AME65634 ACI65584:ACI65634 SM65584:SM65634 IQ65584:IQ65634 E65562:E65612 IH16:IH87 SD16:SD87 ABZ16:ABZ87 ALV16:ALV87 AVR16:AVR87 BFN16:BFN87 BPJ16:BPJ87 BZF16:BZF87 CJB16:CJB87 CSX16:CSX87 DCT16:DCT87 DMP16:DMP87 DWL16:DWL87 EGH16:EGH87 EQD16:EQD87 EZZ16:EZZ87 FJV16:FJV87 FTR16:FTR87 GDN16:GDN87 GNJ16:GNJ87 GXF16:GXF87 HHB16:HHB87 HQX16:HQX87 IAT16:IAT87 IKP16:IKP87 IUL16:IUL87 JEH16:JEH87 JOD16:JOD87 JXZ16:JXZ87 KHV16:KHV87 KRR16:KRR87 LBN16:LBN87 LLJ16:LLJ87 LVF16:LVF87 MFB16:MFB87 MOX16:MOX87 MYT16:MYT87 NIP16:NIP87 NSL16:NSL87 OCH16:OCH87 OMD16:OMD87 OVZ16:OVZ87 PFV16:PFV87 PPR16:PPR87 PZN16:PZN87 QJJ16:QJJ87 QTF16:QTF87 RDB16:RDB87 RMX16:RMX87 RWT16:RWT87 SGP16:SGP87 SQL16:SQL87 TAH16:TAH87 TKD16:TKD87 TTZ16:TTZ87 UDV16:UDV87 UNR16:UNR87 UXN16:UXN87 VHJ16:VHJ87 VRF16:VRF87 WBB16:WBB87 WKX16:WKX87 WUT16:WUT87" xr:uid="{C9C24F8B-6480-4F6F-8B5A-0CFC7D5014A0}">
      <formula1>#REF!</formula1>
    </dataValidation>
    <dataValidation type="whole" allowBlank="1" showInputMessage="1" showErrorMessage="1" error="Gelieve een bedrag lager dan 20.000 EUR in te vullen" sqref="WVC983160 E65634 IQ65656 SM65656 ACI65656 AME65656 AWA65656 BFW65656 BPS65656 BZO65656 CJK65656 CTG65656 DDC65656 DMY65656 DWU65656 EGQ65656 EQM65656 FAI65656 FKE65656 FUA65656 GDW65656 GNS65656 GXO65656 HHK65656 HRG65656 IBC65656 IKY65656 IUU65656 JEQ65656 JOM65656 JYI65656 KIE65656 KSA65656 LBW65656 LLS65656 LVO65656 MFK65656 MPG65656 MZC65656 NIY65656 NSU65656 OCQ65656 OMM65656 OWI65656 PGE65656 PQA65656 PZW65656 QJS65656 QTO65656 RDK65656 RNG65656 RXC65656 SGY65656 SQU65656 TAQ65656 TKM65656 TUI65656 UEE65656 UOA65656 UXW65656 VHS65656 VRO65656 WBK65656 WLG65656 WVC65656 E131170 IQ131192 SM131192 ACI131192 AME131192 AWA131192 BFW131192 BPS131192 BZO131192 CJK131192 CTG131192 DDC131192 DMY131192 DWU131192 EGQ131192 EQM131192 FAI131192 FKE131192 FUA131192 GDW131192 GNS131192 GXO131192 HHK131192 HRG131192 IBC131192 IKY131192 IUU131192 JEQ131192 JOM131192 JYI131192 KIE131192 KSA131192 LBW131192 LLS131192 LVO131192 MFK131192 MPG131192 MZC131192 NIY131192 NSU131192 OCQ131192 OMM131192 OWI131192 PGE131192 PQA131192 PZW131192 QJS131192 QTO131192 RDK131192 RNG131192 RXC131192 SGY131192 SQU131192 TAQ131192 TKM131192 TUI131192 UEE131192 UOA131192 UXW131192 VHS131192 VRO131192 WBK131192 WLG131192 WVC131192 E196706 IQ196728 SM196728 ACI196728 AME196728 AWA196728 BFW196728 BPS196728 BZO196728 CJK196728 CTG196728 DDC196728 DMY196728 DWU196728 EGQ196728 EQM196728 FAI196728 FKE196728 FUA196728 GDW196728 GNS196728 GXO196728 HHK196728 HRG196728 IBC196728 IKY196728 IUU196728 JEQ196728 JOM196728 JYI196728 KIE196728 KSA196728 LBW196728 LLS196728 LVO196728 MFK196728 MPG196728 MZC196728 NIY196728 NSU196728 OCQ196728 OMM196728 OWI196728 PGE196728 PQA196728 PZW196728 QJS196728 QTO196728 RDK196728 RNG196728 RXC196728 SGY196728 SQU196728 TAQ196728 TKM196728 TUI196728 UEE196728 UOA196728 UXW196728 VHS196728 VRO196728 WBK196728 WLG196728 WVC196728 E262242 IQ262264 SM262264 ACI262264 AME262264 AWA262264 BFW262264 BPS262264 BZO262264 CJK262264 CTG262264 DDC262264 DMY262264 DWU262264 EGQ262264 EQM262264 FAI262264 FKE262264 FUA262264 GDW262264 GNS262264 GXO262264 HHK262264 HRG262264 IBC262264 IKY262264 IUU262264 JEQ262264 JOM262264 JYI262264 KIE262264 KSA262264 LBW262264 LLS262264 LVO262264 MFK262264 MPG262264 MZC262264 NIY262264 NSU262264 OCQ262264 OMM262264 OWI262264 PGE262264 PQA262264 PZW262264 QJS262264 QTO262264 RDK262264 RNG262264 RXC262264 SGY262264 SQU262264 TAQ262264 TKM262264 TUI262264 UEE262264 UOA262264 UXW262264 VHS262264 VRO262264 WBK262264 WLG262264 WVC262264 E327778 IQ327800 SM327800 ACI327800 AME327800 AWA327800 BFW327800 BPS327800 BZO327800 CJK327800 CTG327800 DDC327800 DMY327800 DWU327800 EGQ327800 EQM327800 FAI327800 FKE327800 FUA327800 GDW327800 GNS327800 GXO327800 HHK327800 HRG327800 IBC327800 IKY327800 IUU327800 JEQ327800 JOM327800 JYI327800 KIE327800 KSA327800 LBW327800 LLS327800 LVO327800 MFK327800 MPG327800 MZC327800 NIY327800 NSU327800 OCQ327800 OMM327800 OWI327800 PGE327800 PQA327800 PZW327800 QJS327800 QTO327800 RDK327800 RNG327800 RXC327800 SGY327800 SQU327800 TAQ327800 TKM327800 TUI327800 UEE327800 UOA327800 UXW327800 VHS327800 VRO327800 WBK327800 WLG327800 WVC327800 E393314 IQ393336 SM393336 ACI393336 AME393336 AWA393336 BFW393336 BPS393336 BZO393336 CJK393336 CTG393336 DDC393336 DMY393336 DWU393336 EGQ393336 EQM393336 FAI393336 FKE393336 FUA393336 GDW393336 GNS393336 GXO393336 HHK393336 HRG393336 IBC393336 IKY393336 IUU393336 JEQ393336 JOM393336 JYI393336 KIE393336 KSA393336 LBW393336 LLS393336 LVO393336 MFK393336 MPG393336 MZC393336 NIY393336 NSU393336 OCQ393336 OMM393336 OWI393336 PGE393336 PQA393336 PZW393336 QJS393336 QTO393336 RDK393336 RNG393336 RXC393336 SGY393336 SQU393336 TAQ393336 TKM393336 TUI393336 UEE393336 UOA393336 UXW393336 VHS393336 VRO393336 WBK393336 WLG393336 WVC393336 E458850 IQ458872 SM458872 ACI458872 AME458872 AWA458872 BFW458872 BPS458872 BZO458872 CJK458872 CTG458872 DDC458872 DMY458872 DWU458872 EGQ458872 EQM458872 FAI458872 FKE458872 FUA458872 GDW458872 GNS458872 GXO458872 HHK458872 HRG458872 IBC458872 IKY458872 IUU458872 JEQ458872 JOM458872 JYI458872 KIE458872 KSA458872 LBW458872 LLS458872 LVO458872 MFK458872 MPG458872 MZC458872 NIY458872 NSU458872 OCQ458872 OMM458872 OWI458872 PGE458872 PQA458872 PZW458872 QJS458872 QTO458872 RDK458872 RNG458872 RXC458872 SGY458872 SQU458872 TAQ458872 TKM458872 TUI458872 UEE458872 UOA458872 UXW458872 VHS458872 VRO458872 WBK458872 WLG458872 WVC458872 E524386 IQ524408 SM524408 ACI524408 AME524408 AWA524408 BFW524408 BPS524408 BZO524408 CJK524408 CTG524408 DDC524408 DMY524408 DWU524408 EGQ524408 EQM524408 FAI524408 FKE524408 FUA524408 GDW524408 GNS524408 GXO524408 HHK524408 HRG524408 IBC524408 IKY524408 IUU524408 JEQ524408 JOM524408 JYI524408 KIE524408 KSA524408 LBW524408 LLS524408 LVO524408 MFK524408 MPG524408 MZC524408 NIY524408 NSU524408 OCQ524408 OMM524408 OWI524408 PGE524408 PQA524408 PZW524408 QJS524408 QTO524408 RDK524408 RNG524408 RXC524408 SGY524408 SQU524408 TAQ524408 TKM524408 TUI524408 UEE524408 UOA524408 UXW524408 VHS524408 VRO524408 WBK524408 WLG524408 WVC524408 E589922 IQ589944 SM589944 ACI589944 AME589944 AWA589944 BFW589944 BPS589944 BZO589944 CJK589944 CTG589944 DDC589944 DMY589944 DWU589944 EGQ589944 EQM589944 FAI589944 FKE589944 FUA589944 GDW589944 GNS589944 GXO589944 HHK589944 HRG589944 IBC589944 IKY589944 IUU589944 JEQ589944 JOM589944 JYI589944 KIE589944 KSA589944 LBW589944 LLS589944 LVO589944 MFK589944 MPG589944 MZC589944 NIY589944 NSU589944 OCQ589944 OMM589944 OWI589944 PGE589944 PQA589944 PZW589944 QJS589944 QTO589944 RDK589944 RNG589944 RXC589944 SGY589944 SQU589944 TAQ589944 TKM589944 TUI589944 UEE589944 UOA589944 UXW589944 VHS589944 VRO589944 WBK589944 WLG589944 WVC589944 E655458 IQ655480 SM655480 ACI655480 AME655480 AWA655480 BFW655480 BPS655480 BZO655480 CJK655480 CTG655480 DDC655480 DMY655480 DWU655480 EGQ655480 EQM655480 FAI655480 FKE655480 FUA655480 GDW655480 GNS655480 GXO655480 HHK655480 HRG655480 IBC655480 IKY655480 IUU655480 JEQ655480 JOM655480 JYI655480 KIE655480 KSA655480 LBW655480 LLS655480 LVO655480 MFK655480 MPG655480 MZC655480 NIY655480 NSU655480 OCQ655480 OMM655480 OWI655480 PGE655480 PQA655480 PZW655480 QJS655480 QTO655480 RDK655480 RNG655480 RXC655480 SGY655480 SQU655480 TAQ655480 TKM655480 TUI655480 UEE655480 UOA655480 UXW655480 VHS655480 VRO655480 WBK655480 WLG655480 WVC655480 E720994 IQ721016 SM721016 ACI721016 AME721016 AWA721016 BFW721016 BPS721016 BZO721016 CJK721016 CTG721016 DDC721016 DMY721016 DWU721016 EGQ721016 EQM721016 FAI721016 FKE721016 FUA721016 GDW721016 GNS721016 GXO721016 HHK721016 HRG721016 IBC721016 IKY721016 IUU721016 JEQ721016 JOM721016 JYI721016 KIE721016 KSA721016 LBW721016 LLS721016 LVO721016 MFK721016 MPG721016 MZC721016 NIY721016 NSU721016 OCQ721016 OMM721016 OWI721016 PGE721016 PQA721016 PZW721016 QJS721016 QTO721016 RDK721016 RNG721016 RXC721016 SGY721016 SQU721016 TAQ721016 TKM721016 TUI721016 UEE721016 UOA721016 UXW721016 VHS721016 VRO721016 WBK721016 WLG721016 WVC721016 E786530 IQ786552 SM786552 ACI786552 AME786552 AWA786552 BFW786552 BPS786552 BZO786552 CJK786552 CTG786552 DDC786552 DMY786552 DWU786552 EGQ786552 EQM786552 FAI786552 FKE786552 FUA786552 GDW786552 GNS786552 GXO786552 HHK786552 HRG786552 IBC786552 IKY786552 IUU786552 JEQ786552 JOM786552 JYI786552 KIE786552 KSA786552 LBW786552 LLS786552 LVO786552 MFK786552 MPG786552 MZC786552 NIY786552 NSU786552 OCQ786552 OMM786552 OWI786552 PGE786552 PQA786552 PZW786552 QJS786552 QTO786552 RDK786552 RNG786552 RXC786552 SGY786552 SQU786552 TAQ786552 TKM786552 TUI786552 UEE786552 UOA786552 UXW786552 VHS786552 VRO786552 WBK786552 WLG786552 WVC786552 E852066 IQ852088 SM852088 ACI852088 AME852088 AWA852088 BFW852088 BPS852088 BZO852088 CJK852088 CTG852088 DDC852088 DMY852088 DWU852088 EGQ852088 EQM852088 FAI852088 FKE852088 FUA852088 GDW852088 GNS852088 GXO852088 HHK852088 HRG852088 IBC852088 IKY852088 IUU852088 JEQ852088 JOM852088 JYI852088 KIE852088 KSA852088 LBW852088 LLS852088 LVO852088 MFK852088 MPG852088 MZC852088 NIY852088 NSU852088 OCQ852088 OMM852088 OWI852088 PGE852088 PQA852088 PZW852088 QJS852088 QTO852088 RDK852088 RNG852088 RXC852088 SGY852088 SQU852088 TAQ852088 TKM852088 TUI852088 UEE852088 UOA852088 UXW852088 VHS852088 VRO852088 WBK852088 WLG852088 WVC852088 E917602 IQ917624 SM917624 ACI917624 AME917624 AWA917624 BFW917624 BPS917624 BZO917624 CJK917624 CTG917624 DDC917624 DMY917624 DWU917624 EGQ917624 EQM917624 FAI917624 FKE917624 FUA917624 GDW917624 GNS917624 GXO917624 HHK917624 HRG917624 IBC917624 IKY917624 IUU917624 JEQ917624 JOM917624 JYI917624 KIE917624 KSA917624 LBW917624 LLS917624 LVO917624 MFK917624 MPG917624 MZC917624 NIY917624 NSU917624 OCQ917624 OMM917624 OWI917624 PGE917624 PQA917624 PZW917624 QJS917624 QTO917624 RDK917624 RNG917624 RXC917624 SGY917624 SQU917624 TAQ917624 TKM917624 TUI917624 UEE917624 UOA917624 UXW917624 VHS917624 VRO917624 WBK917624 WLG917624 WVC917624 E983138 IQ983160 SM983160 ACI983160 AME983160 AWA983160 BFW983160 BPS983160 BZO983160 CJK983160 CTG983160 DDC983160 DMY983160 DWU983160 EGQ983160 EQM983160 FAI983160 FKE983160 FUA983160 GDW983160 GNS983160 GXO983160 HHK983160 HRG983160 IBC983160 IKY983160 IUU983160 JEQ983160 JOM983160 JYI983160 KIE983160 KSA983160 LBW983160 LLS983160 LVO983160 MFK983160 MPG983160 MZC983160 NIY983160 NSU983160 OCQ983160 OMM983160 OWI983160 PGE983160 PQA983160 PZW983160 QJS983160 QTO983160 RDK983160 RNG983160 RXC983160 SGY983160 SQU983160 TAQ983160 TKM983160 TUI983160 UEE983160 UOA983160 UXW983160 VHS983160 VRO983160 WBK983160 WLG983160" xr:uid="{5985FD18-3FA3-410B-A7EB-29DED9521A21}">
      <formula1>0</formula1>
      <formula2>20000</formula2>
    </dataValidation>
    <dataValidation allowBlank="1" showInputMessage="1" showErrorMessage="1" promptTitle="Grote kost" prompt="Gelieve hiernaast het toelichtingsveld te lezen alvorens deze rubriek in te vullen." sqref="G65685 IS65707 SO65707 ACK65707 AMG65707 AWC65707 BFY65707 BPU65707 BZQ65707 CJM65707 CTI65707 DDE65707 DNA65707 DWW65707 EGS65707 EQO65707 FAK65707 FKG65707 FUC65707 GDY65707 GNU65707 GXQ65707 HHM65707 HRI65707 IBE65707 ILA65707 IUW65707 JES65707 JOO65707 JYK65707 KIG65707 KSC65707 LBY65707 LLU65707 LVQ65707 MFM65707 MPI65707 MZE65707 NJA65707 NSW65707 OCS65707 OMO65707 OWK65707 PGG65707 PQC65707 PZY65707 QJU65707 QTQ65707 RDM65707 RNI65707 RXE65707 SHA65707 SQW65707 TAS65707 TKO65707 TUK65707 UEG65707 UOC65707 UXY65707 VHU65707 VRQ65707 WBM65707 WLI65707 WVE65707 G131221 IS131243 SO131243 ACK131243 AMG131243 AWC131243 BFY131243 BPU131243 BZQ131243 CJM131243 CTI131243 DDE131243 DNA131243 DWW131243 EGS131243 EQO131243 FAK131243 FKG131243 FUC131243 GDY131243 GNU131243 GXQ131243 HHM131243 HRI131243 IBE131243 ILA131243 IUW131243 JES131243 JOO131243 JYK131243 KIG131243 KSC131243 LBY131243 LLU131243 LVQ131243 MFM131243 MPI131243 MZE131243 NJA131243 NSW131243 OCS131243 OMO131243 OWK131243 PGG131243 PQC131243 PZY131243 QJU131243 QTQ131243 RDM131243 RNI131243 RXE131243 SHA131243 SQW131243 TAS131243 TKO131243 TUK131243 UEG131243 UOC131243 UXY131243 VHU131243 VRQ131243 WBM131243 WLI131243 WVE131243 G196757 IS196779 SO196779 ACK196779 AMG196779 AWC196779 BFY196779 BPU196779 BZQ196779 CJM196779 CTI196779 DDE196779 DNA196779 DWW196779 EGS196779 EQO196779 FAK196779 FKG196779 FUC196779 GDY196779 GNU196779 GXQ196779 HHM196779 HRI196779 IBE196779 ILA196779 IUW196779 JES196779 JOO196779 JYK196779 KIG196779 KSC196779 LBY196779 LLU196779 LVQ196779 MFM196779 MPI196779 MZE196779 NJA196779 NSW196779 OCS196779 OMO196779 OWK196779 PGG196779 PQC196779 PZY196779 QJU196779 QTQ196779 RDM196779 RNI196779 RXE196779 SHA196779 SQW196779 TAS196779 TKO196779 TUK196779 UEG196779 UOC196779 UXY196779 VHU196779 VRQ196779 WBM196779 WLI196779 WVE196779 G262293 IS262315 SO262315 ACK262315 AMG262315 AWC262315 BFY262315 BPU262315 BZQ262315 CJM262315 CTI262315 DDE262315 DNA262315 DWW262315 EGS262315 EQO262315 FAK262315 FKG262315 FUC262315 GDY262315 GNU262315 GXQ262315 HHM262315 HRI262315 IBE262315 ILA262315 IUW262315 JES262315 JOO262315 JYK262315 KIG262315 KSC262315 LBY262315 LLU262315 LVQ262315 MFM262315 MPI262315 MZE262315 NJA262315 NSW262315 OCS262315 OMO262315 OWK262315 PGG262315 PQC262315 PZY262315 QJU262315 QTQ262315 RDM262315 RNI262315 RXE262315 SHA262315 SQW262315 TAS262315 TKO262315 TUK262315 UEG262315 UOC262315 UXY262315 VHU262315 VRQ262315 WBM262315 WLI262315 WVE262315 G327829 IS327851 SO327851 ACK327851 AMG327851 AWC327851 BFY327851 BPU327851 BZQ327851 CJM327851 CTI327851 DDE327851 DNA327851 DWW327851 EGS327851 EQO327851 FAK327851 FKG327851 FUC327851 GDY327851 GNU327851 GXQ327851 HHM327851 HRI327851 IBE327851 ILA327851 IUW327851 JES327851 JOO327851 JYK327851 KIG327851 KSC327851 LBY327851 LLU327851 LVQ327851 MFM327851 MPI327851 MZE327851 NJA327851 NSW327851 OCS327851 OMO327851 OWK327851 PGG327851 PQC327851 PZY327851 QJU327851 QTQ327851 RDM327851 RNI327851 RXE327851 SHA327851 SQW327851 TAS327851 TKO327851 TUK327851 UEG327851 UOC327851 UXY327851 VHU327851 VRQ327851 WBM327851 WLI327851 WVE327851 G393365 IS393387 SO393387 ACK393387 AMG393387 AWC393387 BFY393387 BPU393387 BZQ393387 CJM393387 CTI393387 DDE393387 DNA393387 DWW393387 EGS393387 EQO393387 FAK393387 FKG393387 FUC393387 GDY393387 GNU393387 GXQ393387 HHM393387 HRI393387 IBE393387 ILA393387 IUW393387 JES393387 JOO393387 JYK393387 KIG393387 KSC393387 LBY393387 LLU393387 LVQ393387 MFM393387 MPI393387 MZE393387 NJA393387 NSW393387 OCS393387 OMO393387 OWK393387 PGG393387 PQC393387 PZY393387 QJU393387 QTQ393387 RDM393387 RNI393387 RXE393387 SHA393387 SQW393387 TAS393387 TKO393387 TUK393387 UEG393387 UOC393387 UXY393387 VHU393387 VRQ393387 WBM393387 WLI393387 WVE393387 G458901 IS458923 SO458923 ACK458923 AMG458923 AWC458923 BFY458923 BPU458923 BZQ458923 CJM458923 CTI458923 DDE458923 DNA458923 DWW458923 EGS458923 EQO458923 FAK458923 FKG458923 FUC458923 GDY458923 GNU458923 GXQ458923 HHM458923 HRI458923 IBE458923 ILA458923 IUW458923 JES458923 JOO458923 JYK458923 KIG458923 KSC458923 LBY458923 LLU458923 LVQ458923 MFM458923 MPI458923 MZE458923 NJA458923 NSW458923 OCS458923 OMO458923 OWK458923 PGG458923 PQC458923 PZY458923 QJU458923 QTQ458923 RDM458923 RNI458923 RXE458923 SHA458923 SQW458923 TAS458923 TKO458923 TUK458923 UEG458923 UOC458923 UXY458923 VHU458923 VRQ458923 WBM458923 WLI458923 WVE458923 G524437 IS524459 SO524459 ACK524459 AMG524459 AWC524459 BFY524459 BPU524459 BZQ524459 CJM524459 CTI524459 DDE524459 DNA524459 DWW524459 EGS524459 EQO524459 FAK524459 FKG524459 FUC524459 GDY524459 GNU524459 GXQ524459 HHM524459 HRI524459 IBE524459 ILA524459 IUW524459 JES524459 JOO524459 JYK524459 KIG524459 KSC524459 LBY524459 LLU524459 LVQ524459 MFM524459 MPI524459 MZE524459 NJA524459 NSW524459 OCS524459 OMO524459 OWK524459 PGG524459 PQC524459 PZY524459 QJU524459 QTQ524459 RDM524459 RNI524459 RXE524459 SHA524459 SQW524459 TAS524459 TKO524459 TUK524459 UEG524459 UOC524459 UXY524459 VHU524459 VRQ524459 WBM524459 WLI524459 WVE524459 G589973 IS589995 SO589995 ACK589995 AMG589995 AWC589995 BFY589995 BPU589995 BZQ589995 CJM589995 CTI589995 DDE589995 DNA589995 DWW589995 EGS589995 EQO589995 FAK589995 FKG589995 FUC589995 GDY589995 GNU589995 GXQ589995 HHM589995 HRI589995 IBE589995 ILA589995 IUW589995 JES589995 JOO589995 JYK589995 KIG589995 KSC589995 LBY589995 LLU589995 LVQ589995 MFM589995 MPI589995 MZE589995 NJA589995 NSW589995 OCS589995 OMO589995 OWK589995 PGG589995 PQC589995 PZY589995 QJU589995 QTQ589995 RDM589995 RNI589995 RXE589995 SHA589995 SQW589995 TAS589995 TKO589995 TUK589995 UEG589995 UOC589995 UXY589995 VHU589995 VRQ589995 WBM589995 WLI589995 WVE589995 G655509 IS655531 SO655531 ACK655531 AMG655531 AWC655531 BFY655531 BPU655531 BZQ655531 CJM655531 CTI655531 DDE655531 DNA655531 DWW655531 EGS655531 EQO655531 FAK655531 FKG655531 FUC655531 GDY655531 GNU655531 GXQ655531 HHM655531 HRI655531 IBE655531 ILA655531 IUW655531 JES655531 JOO655531 JYK655531 KIG655531 KSC655531 LBY655531 LLU655531 LVQ655531 MFM655531 MPI655531 MZE655531 NJA655531 NSW655531 OCS655531 OMO655531 OWK655531 PGG655531 PQC655531 PZY655531 QJU655531 QTQ655531 RDM655531 RNI655531 RXE655531 SHA655531 SQW655531 TAS655531 TKO655531 TUK655531 UEG655531 UOC655531 UXY655531 VHU655531 VRQ655531 WBM655531 WLI655531 WVE655531 G721045 IS721067 SO721067 ACK721067 AMG721067 AWC721067 BFY721067 BPU721067 BZQ721067 CJM721067 CTI721067 DDE721067 DNA721067 DWW721067 EGS721067 EQO721067 FAK721067 FKG721067 FUC721067 GDY721067 GNU721067 GXQ721067 HHM721067 HRI721067 IBE721067 ILA721067 IUW721067 JES721067 JOO721067 JYK721067 KIG721067 KSC721067 LBY721067 LLU721067 LVQ721067 MFM721067 MPI721067 MZE721067 NJA721067 NSW721067 OCS721067 OMO721067 OWK721067 PGG721067 PQC721067 PZY721067 QJU721067 QTQ721067 RDM721067 RNI721067 RXE721067 SHA721067 SQW721067 TAS721067 TKO721067 TUK721067 UEG721067 UOC721067 UXY721067 VHU721067 VRQ721067 WBM721067 WLI721067 WVE721067 G786581 IS786603 SO786603 ACK786603 AMG786603 AWC786603 BFY786603 BPU786603 BZQ786603 CJM786603 CTI786603 DDE786603 DNA786603 DWW786603 EGS786603 EQO786603 FAK786603 FKG786603 FUC786603 GDY786603 GNU786603 GXQ786603 HHM786603 HRI786603 IBE786603 ILA786603 IUW786603 JES786603 JOO786603 JYK786603 KIG786603 KSC786603 LBY786603 LLU786603 LVQ786603 MFM786603 MPI786603 MZE786603 NJA786603 NSW786603 OCS786603 OMO786603 OWK786603 PGG786603 PQC786603 PZY786603 QJU786603 QTQ786603 RDM786603 RNI786603 RXE786603 SHA786603 SQW786603 TAS786603 TKO786603 TUK786603 UEG786603 UOC786603 UXY786603 VHU786603 VRQ786603 WBM786603 WLI786603 WVE786603 G852117 IS852139 SO852139 ACK852139 AMG852139 AWC852139 BFY852139 BPU852139 BZQ852139 CJM852139 CTI852139 DDE852139 DNA852139 DWW852139 EGS852139 EQO852139 FAK852139 FKG852139 FUC852139 GDY852139 GNU852139 GXQ852139 HHM852139 HRI852139 IBE852139 ILA852139 IUW852139 JES852139 JOO852139 JYK852139 KIG852139 KSC852139 LBY852139 LLU852139 LVQ852139 MFM852139 MPI852139 MZE852139 NJA852139 NSW852139 OCS852139 OMO852139 OWK852139 PGG852139 PQC852139 PZY852139 QJU852139 QTQ852139 RDM852139 RNI852139 RXE852139 SHA852139 SQW852139 TAS852139 TKO852139 TUK852139 UEG852139 UOC852139 UXY852139 VHU852139 VRQ852139 WBM852139 WLI852139 WVE852139 G917653 IS917675 SO917675 ACK917675 AMG917675 AWC917675 BFY917675 BPU917675 BZQ917675 CJM917675 CTI917675 DDE917675 DNA917675 DWW917675 EGS917675 EQO917675 FAK917675 FKG917675 FUC917675 GDY917675 GNU917675 GXQ917675 HHM917675 HRI917675 IBE917675 ILA917675 IUW917675 JES917675 JOO917675 JYK917675 KIG917675 KSC917675 LBY917675 LLU917675 LVQ917675 MFM917675 MPI917675 MZE917675 NJA917675 NSW917675 OCS917675 OMO917675 OWK917675 PGG917675 PQC917675 PZY917675 QJU917675 QTQ917675 RDM917675 RNI917675 RXE917675 SHA917675 SQW917675 TAS917675 TKO917675 TUK917675 UEG917675 UOC917675 UXY917675 VHU917675 VRQ917675 WBM917675 WLI917675 WVE917675 G983189 IS983211 SO983211 ACK983211 AMG983211 AWC983211 BFY983211 BPU983211 BZQ983211 CJM983211 CTI983211 DDE983211 DNA983211 DWW983211 EGS983211 EQO983211 FAK983211 FKG983211 FUC983211 GDY983211 GNU983211 GXQ983211 HHM983211 HRI983211 IBE983211 ILA983211 IUW983211 JES983211 JOO983211 JYK983211 KIG983211 KSC983211 LBY983211 LLU983211 LVQ983211 MFM983211 MPI983211 MZE983211 NJA983211 NSW983211 OCS983211 OMO983211 OWK983211 PGG983211 PQC983211 PZY983211 QJU983211 QTQ983211 RDM983211 RNI983211 RXE983211 SHA983211 SQW983211 TAS983211 TKO983211 TUK983211 UEG983211 UOC983211 UXY983211 VHU983211 VRQ983211 WBM983211 WLI983211 WVE983211" xr:uid="{C6334F0B-B9E1-4A11-A73F-965CDCAE3109}"/>
    <dataValidation type="custom" showInputMessage="1" showErrorMessage="1" error="Gelieve eerst de code in te vullen.  Wanneer code o (onbezoldigd) ingevuld wordt mogen geen brutolonen opgegeven worden." sqref="F983066:N983116 F917530:N917580 F851994:N852044 F786458:N786508 F720922:N720972 F655386:N655436 F589850:N589900 F524314:N524364 F458778:N458828 F393242:N393292 F327706:N327756 F262170:N262220 F196634:N196684 F131098:N131148 F65562:N65612 II16:IN87 WUU16:WUZ87 WKY16:WLD87 WBC16:WBH87 VRG16:VRL87 VHK16:VHP87 UXO16:UXT87 UNS16:UNX87 UDW16:UEB87 TUA16:TUF87 TKE16:TKJ87 TAI16:TAN87 SQM16:SQR87 SGQ16:SGV87 RWU16:RWZ87 RMY16:RND87 RDC16:RDH87 QTG16:QTL87 QJK16:QJP87 PZO16:PZT87 PPS16:PPX87 PFW16:PGB87 OWA16:OWF87 OME16:OMJ87 OCI16:OCN87 NSM16:NSR87 NIQ16:NIV87 MYU16:MYZ87 MOY16:MPD87 MFC16:MFH87 LVG16:LVL87 LLK16:LLP87 LBO16:LBT87 KRS16:KRX87 KHW16:KIB87 JYA16:JYF87 JOE16:JOJ87 JEI16:JEN87 IUM16:IUR87 IKQ16:IKV87 IAU16:IAZ87 HQY16:HRD87 HHC16:HHH87 GXG16:GXL87 GNK16:GNP87 GDO16:GDT87 FTS16:FTX87 FJW16:FKB87 FAA16:FAF87 EQE16:EQJ87 EGI16:EGN87 DWM16:DWR87 DMQ16:DMV87 DCU16:DCZ87 CSY16:CTD87 CJC16:CJH87 BZG16:BZL87 BPK16:BPP87 BFO16:BFT87 AVS16:AVX87 ALW16:AMB87 ACA16:ACF87 SE16:SJ87" xr:uid="{1CC3AE79-5AD8-43CF-89B9-F19B336F6266}">
      <formula1>IF($E16="o",F16="",IF($E16="",F16="",F16&gt;0))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16:K87" xr:uid="{1EA4D898-DE21-43F8-B078-8096A1563848}">
      <formula1>IF(OR(ISBLANK(F$11),$E16="o")=TRUE,F16="",F16&gt;0)</formula1>
    </dataValidation>
    <dataValidation type="decimal" operator="greaterThan" allowBlank="1" showInputMessage="1" showErrorMessage="1" error="Het bedrag moet min. 10.000 euro zijn." sqref="G128:G162" xr:uid="{CC1692CA-38B5-4454-8851-BF200E4AD3B0}">
      <formula1>9999</formula1>
    </dataValidation>
    <dataValidation type="list" allowBlank="1" showInputMessage="1" showErrorMessage="1" sqref="E16:E87" xr:uid="{425DD96F-4A54-4BB5-97D8-D1C1420F3D06}">
      <formula1>"w,o,b"</formula1>
    </dataValidation>
  </dataValidations>
  <pageMargins left="0.70866141732283472" right="0.70866141732283472" top="0.74803149606299213" bottom="0.74803149606299213" header="0.31496062992125984" footer="0.31496062992125984"/>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F2C23-E4A8-470B-B116-8D75A3CF5A31}">
  <sheetPr>
    <pageSetUpPr fitToPage="1"/>
  </sheetPr>
  <dimension ref="A1:AC58"/>
  <sheetViews>
    <sheetView workbookViewId="0">
      <selection activeCell="G12" sqref="G12"/>
    </sheetView>
  </sheetViews>
  <sheetFormatPr defaultRowHeight="15" x14ac:dyDescent="0.25"/>
  <cols>
    <col min="1" max="1" width="38.5703125" customWidth="1"/>
    <col min="2" max="2" width="13.28515625" customWidth="1"/>
    <col min="3" max="3" width="6.7109375" customWidth="1"/>
    <col min="4" max="4" width="9.7109375" customWidth="1"/>
    <col min="5" max="8" width="15.7109375" customWidth="1"/>
    <col min="9" max="12" width="20.7109375" customWidth="1"/>
    <col min="13" max="13" width="14.28515625" customWidth="1"/>
    <col min="14" max="14" width="9.7109375" customWidth="1"/>
    <col min="15" max="15" width="14.28515625" customWidth="1"/>
    <col min="16" max="16" width="9.140625" style="211" hidden="1" customWidth="1"/>
  </cols>
  <sheetData>
    <row r="1" spans="1:29" ht="19.5" customHeight="1" thickBot="1" x14ac:dyDescent="0.3">
      <c r="A1" s="344" t="s">
        <v>77</v>
      </c>
      <c r="B1" s="345"/>
      <c r="C1" s="345"/>
      <c r="D1" s="345"/>
      <c r="E1" s="345"/>
      <c r="F1" s="345"/>
      <c r="G1" s="345"/>
      <c r="H1" s="345"/>
      <c r="I1" s="345"/>
      <c r="J1" s="345"/>
      <c r="K1" s="345"/>
      <c r="L1" s="345"/>
      <c r="M1" s="345"/>
      <c r="N1" s="345"/>
      <c r="O1" s="345"/>
      <c r="Q1" s="198"/>
      <c r="R1" s="198"/>
      <c r="S1" s="198"/>
      <c r="T1" s="198"/>
      <c r="U1" s="198"/>
      <c r="V1" s="198"/>
      <c r="W1" s="198"/>
      <c r="X1" s="198"/>
      <c r="Y1" s="198"/>
      <c r="Z1" s="198"/>
      <c r="AA1" s="198"/>
      <c r="AB1" s="198"/>
      <c r="AC1" s="198"/>
    </row>
    <row r="2" spans="1:29" ht="30.75" customHeight="1" thickBot="1" x14ac:dyDescent="0.3">
      <c r="A2" s="104" t="s">
        <v>78</v>
      </c>
      <c r="B2" s="1"/>
      <c r="C2" s="1"/>
      <c r="D2" s="1"/>
      <c r="E2" s="1"/>
      <c r="F2" s="1"/>
      <c r="G2" s="1"/>
      <c r="H2" s="2"/>
      <c r="I2" s="1"/>
      <c r="J2" s="1"/>
      <c r="K2" s="2"/>
      <c r="L2" s="2"/>
      <c r="M2" s="2"/>
      <c r="N2" s="1"/>
      <c r="O2" s="1"/>
      <c r="Q2" s="198"/>
      <c r="R2" s="198"/>
      <c r="S2" s="198"/>
      <c r="T2" s="198"/>
      <c r="U2" s="198"/>
      <c r="V2" s="198"/>
      <c r="W2" s="198"/>
      <c r="X2" s="198"/>
      <c r="Y2" s="198"/>
      <c r="Z2" s="198"/>
      <c r="AA2" s="198"/>
      <c r="AB2" s="198"/>
      <c r="AC2" s="198"/>
    </row>
    <row r="3" spans="1:29" ht="19.5" customHeight="1" x14ac:dyDescent="0.25">
      <c r="A3" s="331" t="s">
        <v>2</v>
      </c>
      <c r="B3" s="332"/>
      <c r="C3" s="332"/>
      <c r="D3" s="332"/>
      <c r="E3" s="332"/>
      <c r="F3" s="332"/>
      <c r="G3" s="332"/>
      <c r="H3" s="332"/>
      <c r="I3" s="332"/>
      <c r="J3" s="332"/>
      <c r="K3" s="332"/>
      <c r="L3" s="332"/>
      <c r="M3" s="332"/>
      <c r="N3" s="332"/>
      <c r="O3" s="333"/>
      <c r="Q3" s="198"/>
      <c r="R3" s="198"/>
      <c r="S3" s="198"/>
      <c r="T3" s="198"/>
      <c r="U3" s="198"/>
      <c r="V3" s="198"/>
      <c r="W3" s="198"/>
      <c r="X3" s="198"/>
      <c r="Y3" s="198"/>
      <c r="Z3" s="198"/>
      <c r="AA3" s="198"/>
      <c r="AB3" s="198"/>
      <c r="AC3" s="198"/>
    </row>
    <row r="4" spans="1:29" ht="15" customHeight="1" x14ac:dyDescent="0.25">
      <c r="A4" s="321" t="s">
        <v>3</v>
      </c>
      <c r="B4" s="378"/>
      <c r="C4" s="318"/>
      <c r="D4" s="319"/>
      <c r="E4" s="319"/>
      <c r="F4" s="319"/>
      <c r="G4" s="319"/>
      <c r="H4" s="319"/>
      <c r="I4" s="319"/>
      <c r="J4" s="319"/>
      <c r="K4" s="319"/>
      <c r="L4" s="319"/>
      <c r="M4" s="319"/>
      <c r="N4" s="319"/>
      <c r="O4" s="320"/>
      <c r="Q4" s="198"/>
      <c r="R4" s="198"/>
      <c r="S4" s="198"/>
      <c r="T4" s="198"/>
      <c r="U4" s="198"/>
      <c r="V4" s="198"/>
      <c r="W4" s="198"/>
      <c r="X4" s="198"/>
      <c r="Y4" s="198"/>
      <c r="Z4" s="198"/>
      <c r="AA4" s="198"/>
      <c r="AB4" s="198"/>
      <c r="AC4" s="198"/>
    </row>
    <row r="5" spans="1:29" ht="15" customHeight="1" x14ac:dyDescent="0.25">
      <c r="A5" s="321" t="s">
        <v>4</v>
      </c>
      <c r="B5" s="378"/>
      <c r="C5" s="318"/>
      <c r="D5" s="319"/>
      <c r="E5" s="319"/>
      <c r="F5" s="319"/>
      <c r="G5" s="319"/>
      <c r="H5" s="319"/>
      <c r="I5" s="319"/>
      <c r="J5" s="319"/>
      <c r="K5" s="319"/>
      <c r="L5" s="319"/>
      <c r="M5" s="319"/>
      <c r="N5" s="319"/>
      <c r="O5" s="320"/>
      <c r="Q5" s="198"/>
      <c r="R5" s="198"/>
      <c r="S5" s="198"/>
      <c r="T5" s="198"/>
      <c r="U5" s="198"/>
      <c r="V5" s="198"/>
      <c r="W5" s="198"/>
      <c r="X5" s="198"/>
      <c r="Y5" s="198"/>
      <c r="Z5" s="198"/>
      <c r="AA5" s="198"/>
      <c r="AB5" s="198"/>
      <c r="AC5" s="198"/>
    </row>
    <row r="6" spans="1:29" ht="15" customHeight="1" x14ac:dyDescent="0.25">
      <c r="A6" s="321" t="s">
        <v>79</v>
      </c>
      <c r="B6" s="378"/>
      <c r="C6" s="318"/>
      <c r="D6" s="319"/>
      <c r="E6" s="319"/>
      <c r="F6" s="319"/>
      <c r="G6" s="319"/>
      <c r="H6" s="319"/>
      <c r="I6" s="319"/>
      <c r="J6" s="319"/>
      <c r="K6" s="319"/>
      <c r="L6" s="319"/>
      <c r="M6" s="319"/>
      <c r="N6" s="319"/>
      <c r="O6" s="320"/>
      <c r="Q6" s="198"/>
      <c r="R6" s="198"/>
      <c r="S6" s="198"/>
      <c r="T6" s="198"/>
      <c r="U6" s="198"/>
      <c r="V6" s="198"/>
      <c r="W6" s="198"/>
      <c r="X6" s="198"/>
      <c r="Y6" s="198"/>
      <c r="Z6" s="198"/>
      <c r="AA6" s="198"/>
      <c r="AB6" s="198"/>
      <c r="AC6" s="198"/>
    </row>
    <row r="7" spans="1:29" ht="27.75" customHeight="1" thickBot="1" x14ac:dyDescent="0.3">
      <c r="A7" s="323" t="s">
        <v>6</v>
      </c>
      <c r="B7" s="379"/>
      <c r="C7" s="380"/>
      <c r="D7" s="381"/>
      <c r="E7" s="381"/>
      <c r="F7" s="381"/>
      <c r="G7" s="381"/>
      <c r="H7" s="381"/>
      <c r="I7" s="381"/>
      <c r="J7" s="381"/>
      <c r="K7" s="381"/>
      <c r="L7" s="381"/>
      <c r="M7" s="381"/>
      <c r="N7" s="381"/>
      <c r="O7" s="382"/>
      <c r="Q7" s="198"/>
      <c r="R7" s="198"/>
      <c r="S7" s="198"/>
      <c r="T7" s="198"/>
      <c r="U7" s="198"/>
      <c r="V7" s="198"/>
      <c r="W7" s="198"/>
      <c r="X7" s="198"/>
      <c r="Y7" s="198"/>
      <c r="Z7" s="198"/>
      <c r="AA7" s="198"/>
      <c r="AB7" s="198"/>
      <c r="AC7" s="198"/>
    </row>
    <row r="8" spans="1:29" ht="15" customHeight="1" thickBot="1" x14ac:dyDescent="0.3">
      <c r="Q8" s="198"/>
      <c r="R8" s="198"/>
      <c r="S8" s="198"/>
      <c r="T8" s="198"/>
      <c r="U8" s="198"/>
      <c r="V8" s="198"/>
      <c r="W8" s="198"/>
      <c r="X8" s="198"/>
      <c r="Y8" s="198"/>
      <c r="Z8" s="198"/>
      <c r="AA8" s="198"/>
      <c r="AB8" s="198"/>
      <c r="AC8" s="198"/>
    </row>
    <row r="9" spans="1:29" ht="19.5" customHeight="1" thickBot="1" x14ac:dyDescent="0.3">
      <c r="A9" s="383" t="s">
        <v>80</v>
      </c>
      <c r="B9" s="384"/>
      <c r="C9" s="384"/>
      <c r="D9" s="384"/>
      <c r="E9" s="384"/>
      <c r="F9" s="384"/>
      <c r="G9" s="384"/>
      <c r="H9" s="384"/>
      <c r="I9" s="384"/>
      <c r="J9" s="384"/>
      <c r="K9" s="384"/>
      <c r="L9" s="384"/>
      <c r="M9" s="384"/>
      <c r="N9" s="384"/>
      <c r="O9" s="385"/>
      <c r="Q9" s="198"/>
      <c r="R9" s="198"/>
      <c r="S9" s="198"/>
      <c r="T9" s="198"/>
      <c r="U9" s="198"/>
      <c r="V9" s="198"/>
      <c r="W9" s="198"/>
      <c r="X9" s="198"/>
      <c r="Y9" s="198"/>
      <c r="Z9" s="198"/>
      <c r="AA9" s="198"/>
      <c r="AB9" s="198"/>
      <c r="AC9" s="198"/>
    </row>
    <row r="10" spans="1:29" ht="19.5" customHeight="1" x14ac:dyDescent="0.25">
      <c r="A10" s="361" t="s">
        <v>81</v>
      </c>
      <c r="B10" s="369" t="s">
        <v>67</v>
      </c>
      <c r="C10" s="371" t="s">
        <v>68</v>
      </c>
      <c r="D10" s="372"/>
      <c r="E10" s="352" t="s">
        <v>69</v>
      </c>
      <c r="F10" s="352" t="s">
        <v>70</v>
      </c>
      <c r="G10" s="352" t="s">
        <v>82</v>
      </c>
      <c r="H10" s="355" t="s">
        <v>71</v>
      </c>
      <c r="I10" s="149" t="s">
        <v>83</v>
      </c>
      <c r="J10" s="150" t="s">
        <v>84</v>
      </c>
      <c r="K10" s="150" t="s">
        <v>85</v>
      </c>
      <c r="L10" s="151" t="s">
        <v>86</v>
      </c>
      <c r="M10" s="363" t="s">
        <v>87</v>
      </c>
      <c r="N10" s="365" t="s">
        <v>88</v>
      </c>
      <c r="O10" s="367" t="s">
        <v>89</v>
      </c>
      <c r="Q10" s="198"/>
      <c r="R10" s="198"/>
      <c r="S10" s="198"/>
      <c r="T10" s="198"/>
      <c r="U10" s="198"/>
      <c r="V10" s="198"/>
      <c r="W10" s="198"/>
      <c r="X10" s="198"/>
      <c r="Y10" s="198"/>
      <c r="Z10" s="198"/>
      <c r="AA10" s="198"/>
      <c r="AB10" s="198"/>
      <c r="AC10" s="198"/>
    </row>
    <row r="11" spans="1:29" ht="19.5" customHeight="1" thickBot="1" x14ac:dyDescent="0.3">
      <c r="A11" s="362"/>
      <c r="B11" s="370"/>
      <c r="C11" s="373"/>
      <c r="D11" s="374"/>
      <c r="E11" s="353"/>
      <c r="F11" s="353"/>
      <c r="G11" s="353"/>
      <c r="H11" s="356"/>
      <c r="I11" s="152" t="s">
        <v>90</v>
      </c>
      <c r="J11" s="152" t="s">
        <v>90</v>
      </c>
      <c r="K11" s="152" t="s">
        <v>90</v>
      </c>
      <c r="L11" s="153" t="s">
        <v>90</v>
      </c>
      <c r="M11" s="364"/>
      <c r="N11" s="366"/>
      <c r="O11" s="368"/>
      <c r="P11" s="211" t="s">
        <v>91</v>
      </c>
      <c r="Q11" s="198"/>
      <c r="R11" s="198"/>
      <c r="S11" s="198"/>
      <c r="T11" s="198"/>
      <c r="U11" s="198"/>
      <c r="V11" s="198"/>
      <c r="W11" s="198"/>
      <c r="X11" s="198"/>
      <c r="Y11" s="198"/>
      <c r="Z11" s="198"/>
      <c r="AA11" s="198"/>
      <c r="AB11" s="198"/>
      <c r="AC11" s="198"/>
    </row>
    <row r="12" spans="1:29" ht="15" customHeight="1" x14ac:dyDescent="0.25">
      <c r="A12" s="148" t="s">
        <v>92</v>
      </c>
      <c r="B12" s="165"/>
      <c r="C12" s="376"/>
      <c r="D12" s="377"/>
      <c r="E12" s="168"/>
      <c r="F12" s="168"/>
      <c r="G12" s="168"/>
      <c r="H12" s="169"/>
      <c r="I12" s="155"/>
      <c r="J12" s="156"/>
      <c r="K12" s="156"/>
      <c r="L12" s="157"/>
      <c r="M12" s="172">
        <f>SUM(C12:L12)</f>
        <v>0</v>
      </c>
      <c r="N12" s="204"/>
      <c r="O12" s="176">
        <f>M12*P12</f>
        <v>0</v>
      </c>
      <c r="P12" s="212">
        <f>ROUND(N12,4)</f>
        <v>0</v>
      </c>
      <c r="Q12" s="198"/>
      <c r="R12" s="198"/>
      <c r="S12" s="198"/>
      <c r="T12" s="198"/>
      <c r="U12" s="198"/>
      <c r="V12" s="198"/>
      <c r="W12" s="198"/>
      <c r="X12" s="198"/>
      <c r="Y12" s="198"/>
      <c r="Z12" s="198"/>
      <c r="AA12" s="198"/>
      <c r="AB12" s="198"/>
      <c r="AC12" s="198"/>
    </row>
    <row r="13" spans="1:29" ht="15" customHeight="1" x14ac:dyDescent="0.25">
      <c r="A13" s="147" t="s">
        <v>93</v>
      </c>
      <c r="B13" s="166"/>
      <c r="C13" s="350"/>
      <c r="D13" s="351"/>
      <c r="E13" s="170"/>
      <c r="F13" s="170"/>
      <c r="G13" s="170"/>
      <c r="H13" s="171"/>
      <c r="I13" s="158"/>
      <c r="J13" s="159"/>
      <c r="K13" s="159"/>
      <c r="L13" s="160"/>
      <c r="M13" s="173">
        <f t="shared" ref="M13:M21" si="0">SUM(C13:L13)</f>
        <v>0</v>
      </c>
      <c r="N13" s="204"/>
      <c r="O13" s="176">
        <f t="shared" ref="O13:O21" si="1">M13*P13</f>
        <v>0</v>
      </c>
      <c r="P13" s="212">
        <f t="shared" ref="P13:P21" si="2">ROUND(N13,4)</f>
        <v>0</v>
      </c>
      <c r="Q13" s="198"/>
      <c r="R13" s="198"/>
      <c r="S13" s="198"/>
      <c r="T13" s="198"/>
      <c r="U13" s="198"/>
      <c r="V13" s="198"/>
      <c r="W13" s="198"/>
      <c r="X13" s="198"/>
      <c r="Y13" s="198"/>
      <c r="Z13" s="198"/>
      <c r="AA13" s="198"/>
      <c r="AB13" s="198"/>
      <c r="AC13" s="198"/>
    </row>
    <row r="14" spans="1:29" ht="15" customHeight="1" x14ac:dyDescent="0.25">
      <c r="A14" s="147" t="s">
        <v>94</v>
      </c>
      <c r="B14" s="166"/>
      <c r="C14" s="350"/>
      <c r="D14" s="351"/>
      <c r="E14" s="170"/>
      <c r="F14" s="170"/>
      <c r="G14" s="170"/>
      <c r="H14" s="171"/>
      <c r="I14" s="158"/>
      <c r="J14" s="159"/>
      <c r="K14" s="159"/>
      <c r="L14" s="160"/>
      <c r="M14" s="173">
        <f t="shared" si="0"/>
        <v>0</v>
      </c>
      <c r="N14" s="204"/>
      <c r="O14" s="176">
        <f t="shared" si="1"/>
        <v>0</v>
      </c>
      <c r="P14" s="212">
        <f t="shared" si="2"/>
        <v>0</v>
      </c>
      <c r="Q14" s="198"/>
      <c r="R14" s="198"/>
      <c r="S14" s="198"/>
      <c r="T14" s="198"/>
      <c r="U14" s="198"/>
      <c r="V14" s="198"/>
      <c r="W14" s="198"/>
      <c r="X14" s="198"/>
      <c r="Y14" s="198"/>
      <c r="Z14" s="198"/>
      <c r="AA14" s="198"/>
      <c r="AB14" s="198"/>
      <c r="AC14" s="198"/>
    </row>
    <row r="15" spans="1:29" ht="15" customHeight="1" x14ac:dyDescent="0.25">
      <c r="A15" s="147" t="s">
        <v>95</v>
      </c>
      <c r="B15" s="166"/>
      <c r="C15" s="350"/>
      <c r="D15" s="351"/>
      <c r="E15" s="170"/>
      <c r="F15" s="170"/>
      <c r="G15" s="170"/>
      <c r="H15" s="171"/>
      <c r="I15" s="158"/>
      <c r="J15" s="159"/>
      <c r="K15" s="159"/>
      <c r="L15" s="160"/>
      <c r="M15" s="173">
        <f t="shared" si="0"/>
        <v>0</v>
      </c>
      <c r="N15" s="204"/>
      <c r="O15" s="176">
        <f t="shared" si="1"/>
        <v>0</v>
      </c>
      <c r="P15" s="212">
        <f t="shared" si="2"/>
        <v>0</v>
      </c>
      <c r="Q15" s="198"/>
      <c r="R15" s="198"/>
      <c r="S15" s="198"/>
      <c r="T15" s="198"/>
      <c r="U15" s="198"/>
      <c r="V15" s="198"/>
      <c r="W15" s="198"/>
      <c r="X15" s="198"/>
      <c r="Y15" s="198"/>
      <c r="Z15" s="198"/>
      <c r="AA15" s="198"/>
      <c r="AB15" s="198"/>
      <c r="AC15" s="198"/>
    </row>
    <row r="16" spans="1:29" ht="15" customHeight="1" x14ac:dyDescent="0.25">
      <c r="A16" s="147" t="s">
        <v>96</v>
      </c>
      <c r="B16" s="166"/>
      <c r="C16" s="350"/>
      <c r="D16" s="351"/>
      <c r="E16" s="170"/>
      <c r="F16" s="170"/>
      <c r="G16" s="170"/>
      <c r="H16" s="171"/>
      <c r="I16" s="158"/>
      <c r="J16" s="159"/>
      <c r="K16" s="159"/>
      <c r="L16" s="160"/>
      <c r="M16" s="173">
        <f t="shared" si="0"/>
        <v>0</v>
      </c>
      <c r="N16" s="204"/>
      <c r="O16" s="176">
        <f t="shared" si="1"/>
        <v>0</v>
      </c>
      <c r="P16" s="212">
        <f t="shared" si="2"/>
        <v>0</v>
      </c>
      <c r="Q16" s="198"/>
      <c r="R16" s="198"/>
      <c r="S16" s="198"/>
      <c r="T16" s="198"/>
      <c r="U16" s="198"/>
      <c r="V16" s="198"/>
      <c r="W16" s="198"/>
      <c r="X16" s="198"/>
      <c r="Y16" s="198"/>
      <c r="Z16" s="198"/>
      <c r="AA16" s="198"/>
      <c r="AB16" s="198"/>
      <c r="AC16" s="198"/>
    </row>
    <row r="17" spans="1:29" ht="15" customHeight="1" x14ac:dyDescent="0.25">
      <c r="A17" s="147" t="s">
        <v>97</v>
      </c>
      <c r="B17" s="166"/>
      <c r="C17" s="350"/>
      <c r="D17" s="351"/>
      <c r="E17" s="170"/>
      <c r="F17" s="170"/>
      <c r="G17" s="170"/>
      <c r="H17" s="171"/>
      <c r="I17" s="158"/>
      <c r="J17" s="159"/>
      <c r="K17" s="159"/>
      <c r="L17" s="160"/>
      <c r="M17" s="173">
        <f t="shared" si="0"/>
        <v>0</v>
      </c>
      <c r="N17" s="204"/>
      <c r="O17" s="176">
        <f t="shared" si="1"/>
        <v>0</v>
      </c>
      <c r="P17" s="212">
        <f t="shared" si="2"/>
        <v>0</v>
      </c>
      <c r="Q17" s="198"/>
      <c r="R17" s="198"/>
      <c r="S17" s="198"/>
      <c r="T17" s="198"/>
      <c r="U17" s="198"/>
      <c r="V17" s="198"/>
      <c r="W17" s="198"/>
      <c r="X17" s="198"/>
      <c r="Y17" s="198"/>
      <c r="Z17" s="198"/>
      <c r="AA17" s="198"/>
      <c r="AB17" s="198"/>
      <c r="AC17" s="198"/>
    </row>
    <row r="18" spans="1:29" ht="15" customHeight="1" x14ac:dyDescent="0.25">
      <c r="A18" s="147" t="s">
        <v>98</v>
      </c>
      <c r="B18" s="166"/>
      <c r="C18" s="350"/>
      <c r="D18" s="351"/>
      <c r="E18" s="170"/>
      <c r="F18" s="170"/>
      <c r="G18" s="170"/>
      <c r="H18" s="171"/>
      <c r="I18" s="158"/>
      <c r="J18" s="159"/>
      <c r="K18" s="159"/>
      <c r="L18" s="160"/>
      <c r="M18" s="173">
        <f t="shared" si="0"/>
        <v>0</v>
      </c>
      <c r="N18" s="204"/>
      <c r="O18" s="176">
        <f t="shared" si="1"/>
        <v>0</v>
      </c>
      <c r="P18" s="212">
        <f t="shared" si="2"/>
        <v>0</v>
      </c>
      <c r="Q18" s="198"/>
      <c r="R18" s="198"/>
      <c r="S18" s="198"/>
      <c r="T18" s="198"/>
      <c r="U18" s="198"/>
      <c r="V18" s="198"/>
      <c r="W18" s="198"/>
      <c r="X18" s="198"/>
      <c r="Y18" s="198"/>
      <c r="Z18" s="198"/>
      <c r="AA18" s="198"/>
      <c r="AB18" s="198"/>
      <c r="AC18" s="198"/>
    </row>
    <row r="19" spans="1:29" ht="15" customHeight="1" x14ac:dyDescent="0.25">
      <c r="A19" s="147" t="s">
        <v>99</v>
      </c>
      <c r="B19" s="166"/>
      <c r="C19" s="350"/>
      <c r="D19" s="351"/>
      <c r="E19" s="170"/>
      <c r="F19" s="170"/>
      <c r="G19" s="170"/>
      <c r="H19" s="171"/>
      <c r="I19" s="158"/>
      <c r="J19" s="159"/>
      <c r="K19" s="159"/>
      <c r="L19" s="160"/>
      <c r="M19" s="173">
        <f t="shared" si="0"/>
        <v>0</v>
      </c>
      <c r="N19" s="204"/>
      <c r="O19" s="176">
        <f t="shared" si="1"/>
        <v>0</v>
      </c>
      <c r="P19" s="212">
        <f t="shared" si="2"/>
        <v>0</v>
      </c>
      <c r="Q19" s="198"/>
      <c r="R19" s="198"/>
      <c r="S19" s="198"/>
      <c r="T19" s="198"/>
      <c r="U19" s="198"/>
      <c r="V19" s="198"/>
      <c r="W19" s="198"/>
      <c r="X19" s="198"/>
      <c r="Y19" s="198"/>
      <c r="Z19" s="198"/>
      <c r="AA19" s="198"/>
      <c r="AB19" s="198"/>
      <c r="AC19" s="198"/>
    </row>
    <row r="20" spans="1:29" ht="15" customHeight="1" x14ac:dyDescent="0.25">
      <c r="A20" s="147" t="s">
        <v>100</v>
      </c>
      <c r="B20" s="166"/>
      <c r="C20" s="350"/>
      <c r="D20" s="351"/>
      <c r="E20" s="170"/>
      <c r="F20" s="170"/>
      <c r="G20" s="170"/>
      <c r="H20" s="171"/>
      <c r="I20" s="158"/>
      <c r="J20" s="159"/>
      <c r="K20" s="159"/>
      <c r="L20" s="160"/>
      <c r="M20" s="173">
        <f t="shared" si="0"/>
        <v>0</v>
      </c>
      <c r="N20" s="204"/>
      <c r="O20" s="176">
        <f t="shared" si="1"/>
        <v>0</v>
      </c>
      <c r="P20" s="212">
        <f t="shared" si="2"/>
        <v>0</v>
      </c>
      <c r="Q20" s="198"/>
      <c r="R20" s="198"/>
      <c r="S20" s="198"/>
      <c r="T20" s="198"/>
      <c r="U20" s="198"/>
      <c r="V20" s="198"/>
      <c r="W20" s="198"/>
      <c r="X20" s="198"/>
      <c r="Y20" s="198"/>
      <c r="Z20" s="198"/>
      <c r="AA20" s="198"/>
      <c r="AB20" s="198"/>
      <c r="AC20" s="198"/>
    </row>
    <row r="21" spans="1:29" ht="15" customHeight="1" thickBot="1" x14ac:dyDescent="0.3">
      <c r="A21" s="147" t="s">
        <v>101</v>
      </c>
      <c r="B21" s="167"/>
      <c r="C21" s="350"/>
      <c r="D21" s="351"/>
      <c r="E21" s="170"/>
      <c r="F21" s="170"/>
      <c r="G21" s="170"/>
      <c r="H21" s="171"/>
      <c r="I21" s="161"/>
      <c r="J21" s="162"/>
      <c r="K21" s="162"/>
      <c r="L21" s="163"/>
      <c r="M21" s="174">
        <f t="shared" si="0"/>
        <v>0</v>
      </c>
      <c r="N21" s="204"/>
      <c r="O21" s="176">
        <f t="shared" si="1"/>
        <v>0</v>
      </c>
      <c r="P21" s="212">
        <f t="shared" si="2"/>
        <v>0</v>
      </c>
      <c r="Q21" s="198"/>
      <c r="R21" s="198"/>
      <c r="S21" s="198"/>
      <c r="T21" s="198"/>
      <c r="U21" s="198"/>
      <c r="V21" s="198"/>
      <c r="W21" s="198"/>
      <c r="X21" s="198"/>
      <c r="Y21" s="198"/>
      <c r="Z21" s="198"/>
      <c r="AA21" s="198"/>
      <c r="AB21" s="198"/>
      <c r="AC21" s="198"/>
    </row>
    <row r="22" spans="1:29" ht="15" customHeight="1" thickBot="1" x14ac:dyDescent="0.3">
      <c r="A22" s="146"/>
      <c r="B22" s="180">
        <f>SUM(B12:B21)</f>
        <v>0</v>
      </c>
      <c r="C22" s="375"/>
      <c r="D22" s="375"/>
      <c r="E22" s="154"/>
      <c r="F22" s="154"/>
      <c r="G22" s="154"/>
      <c r="H22" s="154"/>
      <c r="I22" s="177">
        <f>SUM(I12:I21)</f>
        <v>0</v>
      </c>
      <c r="J22" s="178">
        <f>SUM(J12:J21)</f>
        <v>0</v>
      </c>
      <c r="K22" s="179">
        <f>SUM(K12:K21)</f>
        <v>0</v>
      </c>
      <c r="L22" s="175">
        <f>SUM(L12:L21)</f>
        <v>0</v>
      </c>
      <c r="M22" s="175">
        <f>SUM(M12:M21)</f>
        <v>0</v>
      </c>
      <c r="N22" s="164"/>
      <c r="O22" s="175">
        <f>SUM(O12:O21)</f>
        <v>0</v>
      </c>
      <c r="Q22" s="198"/>
      <c r="R22" s="198"/>
      <c r="S22" s="198"/>
      <c r="T22" s="198"/>
      <c r="U22" s="198"/>
      <c r="V22" s="198"/>
      <c r="W22" s="198"/>
      <c r="X22" s="198"/>
      <c r="Y22" s="198"/>
      <c r="Z22" s="198"/>
      <c r="AA22" s="198"/>
      <c r="AB22" s="198"/>
      <c r="AC22" s="198"/>
    </row>
    <row r="23" spans="1:29" ht="18.75" customHeight="1" x14ac:dyDescent="0.25">
      <c r="A23" s="354" t="s">
        <v>102</v>
      </c>
      <c r="B23" s="354"/>
      <c r="C23" s="354"/>
      <c r="D23" s="354"/>
      <c r="E23" s="354"/>
      <c r="F23" s="354"/>
      <c r="G23" s="354"/>
      <c r="H23" s="354"/>
      <c r="I23" s="354"/>
      <c r="J23" s="354"/>
      <c r="K23" s="354"/>
      <c r="L23" s="354"/>
      <c r="M23" s="354"/>
      <c r="N23" s="354"/>
      <c r="O23" s="354"/>
      <c r="Q23" s="198"/>
      <c r="R23" s="198"/>
      <c r="S23" s="198"/>
      <c r="T23" s="198"/>
      <c r="U23" s="198"/>
      <c r="V23" s="198"/>
      <c r="W23" s="198"/>
      <c r="X23" s="198"/>
      <c r="Y23" s="198"/>
      <c r="Z23" s="198"/>
      <c r="AA23" s="198"/>
      <c r="AB23" s="198"/>
      <c r="AC23" s="198"/>
    </row>
    <row r="24" spans="1:29" ht="30" customHeight="1" x14ac:dyDescent="0.25">
      <c r="A24" s="354" t="s">
        <v>103</v>
      </c>
      <c r="B24" s="357"/>
      <c r="C24" s="357"/>
      <c r="D24" s="357"/>
      <c r="E24" s="357"/>
      <c r="F24" s="357"/>
      <c r="G24" s="357"/>
      <c r="H24" s="357"/>
      <c r="I24" s="357"/>
      <c r="J24" s="357"/>
      <c r="K24" s="357"/>
      <c r="L24" s="357"/>
      <c r="M24" s="357"/>
      <c r="N24" s="357"/>
      <c r="O24" s="357"/>
      <c r="Q24" s="198"/>
      <c r="R24" s="198"/>
      <c r="S24" s="198"/>
      <c r="T24" s="198"/>
      <c r="U24" s="198"/>
      <c r="V24" s="198"/>
      <c r="W24" s="198"/>
      <c r="X24" s="198"/>
      <c r="Y24" s="198"/>
      <c r="Z24" s="198"/>
      <c r="AA24" s="198"/>
      <c r="AB24" s="198"/>
      <c r="AC24" s="198"/>
    </row>
    <row r="25" spans="1:29" ht="15" customHeight="1" thickBot="1" x14ac:dyDescent="0.3">
      <c r="A25" s="143"/>
      <c r="B25" s="144"/>
      <c r="C25" s="144"/>
      <c r="D25" s="144"/>
      <c r="E25" s="144"/>
      <c r="F25" s="144"/>
      <c r="G25" s="144"/>
      <c r="H25" s="144"/>
      <c r="I25" s="144"/>
      <c r="J25" s="144"/>
      <c r="K25" s="144"/>
      <c r="L25" s="144"/>
      <c r="M25" s="144"/>
      <c r="N25" s="144"/>
      <c r="O25" s="143"/>
      <c r="Q25" s="198"/>
      <c r="R25" s="198"/>
      <c r="S25" s="198"/>
      <c r="T25" s="198"/>
      <c r="U25" s="198"/>
      <c r="V25" s="198"/>
      <c r="W25" s="198"/>
      <c r="X25" s="198"/>
      <c r="Y25" s="198"/>
      <c r="Z25" s="198"/>
      <c r="AA25" s="198"/>
      <c r="AB25" s="198"/>
      <c r="AC25" s="198"/>
    </row>
    <row r="26" spans="1:29" ht="36.75" customHeight="1" thickBot="1" x14ac:dyDescent="0.3">
      <c r="A26" s="358" t="s">
        <v>104</v>
      </c>
      <c r="B26" s="359"/>
      <c r="C26" s="359"/>
      <c r="D26" s="359"/>
      <c r="E26" s="359"/>
      <c r="F26" s="359"/>
      <c r="G26" s="359"/>
      <c r="H26" s="359"/>
      <c r="I26" s="359"/>
      <c r="J26" s="359"/>
      <c r="K26" s="359"/>
      <c r="L26" s="359"/>
      <c r="M26" s="359"/>
      <c r="N26" s="359"/>
      <c r="O26" s="360"/>
      <c r="Q26" s="198"/>
      <c r="R26" s="198"/>
      <c r="S26" s="198"/>
      <c r="T26" s="198"/>
      <c r="U26" s="198"/>
      <c r="V26" s="198"/>
      <c r="W26" s="198"/>
      <c r="X26" s="198"/>
      <c r="Y26" s="198"/>
      <c r="Z26" s="198"/>
      <c r="AA26" s="198"/>
      <c r="AB26" s="198"/>
      <c r="AC26" s="198"/>
    </row>
    <row r="27" spans="1:29" ht="15" customHeight="1" x14ac:dyDescent="0.25">
      <c r="A27" s="145"/>
      <c r="B27" s="145"/>
      <c r="C27" s="145"/>
      <c r="D27" s="145"/>
      <c r="E27" s="145"/>
      <c r="F27" s="145"/>
      <c r="G27" s="145"/>
      <c r="H27" s="145"/>
      <c r="I27" s="145"/>
      <c r="J27" s="145"/>
      <c r="K27" s="145"/>
      <c r="L27" s="145"/>
      <c r="M27" s="145"/>
      <c r="N27" s="145"/>
      <c r="O27" s="145"/>
      <c r="Q27" s="198"/>
      <c r="R27" s="198"/>
      <c r="S27" s="198"/>
      <c r="T27" s="198"/>
      <c r="U27" s="198"/>
      <c r="V27" s="198"/>
      <c r="W27" s="198"/>
      <c r="X27" s="198"/>
      <c r="Y27" s="198"/>
      <c r="Z27" s="198"/>
      <c r="AA27" s="198"/>
      <c r="AB27" s="198"/>
      <c r="AC27" s="198"/>
    </row>
    <row r="28" spans="1:29" x14ac:dyDescent="0.25">
      <c r="A28" s="198"/>
      <c r="B28" s="198"/>
      <c r="C28" s="198"/>
      <c r="D28" s="198"/>
      <c r="E28" s="198"/>
      <c r="F28" s="198"/>
      <c r="G28" s="198"/>
      <c r="H28" s="198"/>
      <c r="I28" s="198"/>
      <c r="J28" s="198"/>
      <c r="K28" s="198"/>
      <c r="L28" s="198"/>
      <c r="M28" s="198"/>
      <c r="N28" s="198"/>
      <c r="O28" s="198"/>
      <c r="Q28" s="198"/>
      <c r="R28" s="198"/>
      <c r="S28" s="198"/>
      <c r="T28" s="198"/>
      <c r="U28" s="198"/>
      <c r="V28" s="198"/>
      <c r="W28" s="198"/>
      <c r="X28" s="198"/>
      <c r="Y28" s="198"/>
      <c r="Z28" s="198"/>
      <c r="AA28" s="198"/>
      <c r="AB28" s="198"/>
      <c r="AC28" s="198"/>
    </row>
    <row r="29" spans="1:29" x14ac:dyDescent="0.25">
      <c r="A29" s="198"/>
      <c r="B29" s="198"/>
      <c r="C29" s="198"/>
      <c r="D29" s="198"/>
      <c r="E29" s="198"/>
      <c r="F29" s="198"/>
      <c r="G29" s="198"/>
      <c r="H29" s="198"/>
      <c r="I29" s="198"/>
      <c r="J29" s="198"/>
      <c r="K29" s="198"/>
      <c r="L29" s="198"/>
      <c r="M29" s="198"/>
      <c r="N29" s="198"/>
      <c r="O29" s="198"/>
      <c r="Q29" s="198"/>
      <c r="R29" s="198"/>
      <c r="S29" s="198"/>
      <c r="T29" s="198"/>
      <c r="U29" s="198"/>
      <c r="V29" s="198"/>
      <c r="W29" s="198"/>
      <c r="X29" s="198"/>
      <c r="Y29" s="198"/>
      <c r="Z29" s="198"/>
      <c r="AA29" s="198"/>
      <c r="AB29" s="198"/>
      <c r="AC29" s="198"/>
    </row>
    <row r="30" spans="1:29" x14ac:dyDescent="0.25">
      <c r="A30" s="198"/>
      <c r="B30" s="198"/>
      <c r="C30" s="198"/>
      <c r="D30" s="198"/>
      <c r="E30" s="198"/>
      <c r="F30" s="198"/>
      <c r="G30" s="198"/>
      <c r="H30" s="198"/>
      <c r="I30" s="198"/>
      <c r="J30" s="198"/>
      <c r="K30" s="198"/>
      <c r="L30" s="198"/>
      <c r="M30" s="198"/>
      <c r="N30" s="198"/>
      <c r="O30" s="198"/>
      <c r="Q30" s="198"/>
      <c r="R30" s="198"/>
      <c r="S30" s="198"/>
      <c r="T30" s="198"/>
      <c r="U30" s="198"/>
      <c r="V30" s="198"/>
      <c r="W30" s="198"/>
      <c r="X30" s="198"/>
      <c r="Y30" s="198"/>
      <c r="Z30" s="198"/>
      <c r="AA30" s="198"/>
      <c r="AB30" s="198"/>
      <c r="AC30" s="198"/>
    </row>
    <row r="31" spans="1:29" x14ac:dyDescent="0.25">
      <c r="A31" s="198"/>
      <c r="B31" s="198"/>
      <c r="C31" s="198"/>
      <c r="D31" s="198"/>
      <c r="E31" s="198"/>
      <c r="F31" s="198"/>
      <c r="G31" s="198"/>
      <c r="H31" s="198"/>
      <c r="I31" s="198"/>
      <c r="J31" s="198"/>
      <c r="K31" s="198"/>
      <c r="L31" s="198"/>
      <c r="M31" s="198"/>
      <c r="N31" s="198"/>
      <c r="O31" s="198"/>
      <c r="Q31" s="198"/>
      <c r="R31" s="198"/>
      <c r="S31" s="198"/>
      <c r="T31" s="198"/>
      <c r="U31" s="198"/>
      <c r="V31" s="198"/>
      <c r="W31" s="198"/>
      <c r="X31" s="198"/>
      <c r="Y31" s="198"/>
      <c r="Z31" s="198"/>
      <c r="AA31" s="198"/>
      <c r="AB31" s="198"/>
      <c r="AC31" s="198"/>
    </row>
    <row r="32" spans="1:29" x14ac:dyDescent="0.25">
      <c r="A32" s="198"/>
      <c r="B32" s="198"/>
      <c r="C32" s="198"/>
      <c r="D32" s="198"/>
      <c r="E32" s="198"/>
      <c r="F32" s="198"/>
      <c r="G32" s="198"/>
      <c r="H32" s="198"/>
      <c r="I32" s="198"/>
      <c r="J32" s="198"/>
      <c r="K32" s="198"/>
      <c r="L32" s="198"/>
      <c r="M32" s="198"/>
      <c r="N32" s="198"/>
      <c r="O32" s="198"/>
      <c r="Q32" s="198"/>
      <c r="R32" s="198"/>
      <c r="S32" s="198"/>
      <c r="T32" s="198"/>
      <c r="U32" s="198"/>
      <c r="V32" s="198"/>
      <c r="W32" s="198"/>
      <c r="X32" s="198"/>
      <c r="Y32" s="198"/>
      <c r="Z32" s="198"/>
      <c r="AA32" s="198"/>
      <c r="AB32" s="198"/>
      <c r="AC32" s="198"/>
    </row>
    <row r="33" spans="1:29" x14ac:dyDescent="0.25">
      <c r="A33" s="198"/>
      <c r="B33" s="198"/>
      <c r="C33" s="198"/>
      <c r="D33" s="198"/>
      <c r="E33" s="198"/>
      <c r="F33" s="198"/>
      <c r="G33" s="198"/>
      <c r="H33" s="198"/>
      <c r="I33" s="198"/>
      <c r="J33" s="198"/>
      <c r="K33" s="198"/>
      <c r="L33" s="198"/>
      <c r="M33" s="198"/>
      <c r="N33" s="198"/>
      <c r="O33" s="198"/>
      <c r="Q33" s="198"/>
      <c r="R33" s="198"/>
      <c r="S33" s="198"/>
      <c r="T33" s="198"/>
      <c r="U33" s="198"/>
      <c r="V33" s="198"/>
      <c r="W33" s="198"/>
      <c r="X33" s="198"/>
      <c r="Y33" s="198"/>
      <c r="Z33" s="198"/>
      <c r="AA33" s="198"/>
      <c r="AB33" s="198"/>
      <c r="AC33" s="198"/>
    </row>
    <row r="34" spans="1:29" x14ac:dyDescent="0.25">
      <c r="A34" s="198"/>
      <c r="B34" s="198"/>
      <c r="C34" s="198"/>
      <c r="D34" s="198"/>
      <c r="E34" s="198"/>
      <c r="F34" s="198"/>
      <c r="G34" s="198"/>
      <c r="H34" s="198"/>
      <c r="I34" s="198"/>
      <c r="J34" s="198"/>
      <c r="K34" s="198"/>
      <c r="L34" s="198"/>
      <c r="M34" s="198"/>
      <c r="N34" s="198"/>
      <c r="O34" s="198"/>
      <c r="Q34" s="198"/>
      <c r="R34" s="198"/>
      <c r="S34" s="198"/>
      <c r="T34" s="198"/>
      <c r="U34" s="198"/>
      <c r="V34" s="198"/>
      <c r="W34" s="198"/>
      <c r="X34" s="198"/>
      <c r="Y34" s="198"/>
      <c r="Z34" s="198"/>
      <c r="AA34" s="198"/>
      <c r="AB34" s="198"/>
      <c r="AC34" s="198"/>
    </row>
    <row r="35" spans="1:29" x14ac:dyDescent="0.25">
      <c r="A35" s="198"/>
      <c r="B35" s="198"/>
      <c r="C35" s="198"/>
      <c r="D35" s="198"/>
      <c r="E35" s="198"/>
      <c r="F35" s="198"/>
      <c r="G35" s="198"/>
      <c r="H35" s="198"/>
      <c r="I35" s="198"/>
      <c r="J35" s="198"/>
      <c r="K35" s="198"/>
      <c r="L35" s="198"/>
      <c r="M35" s="198"/>
      <c r="N35" s="198"/>
      <c r="O35" s="198"/>
      <c r="Q35" s="198"/>
      <c r="R35" s="198"/>
      <c r="S35" s="198"/>
      <c r="T35" s="198"/>
      <c r="U35" s="198"/>
      <c r="V35" s="198"/>
      <c r="W35" s="198"/>
      <c r="X35" s="198"/>
      <c r="Y35" s="198"/>
      <c r="Z35" s="198"/>
      <c r="AA35" s="198"/>
      <c r="AB35" s="198"/>
      <c r="AC35" s="198"/>
    </row>
    <row r="36" spans="1:29" x14ac:dyDescent="0.25">
      <c r="A36" s="198"/>
      <c r="B36" s="198"/>
      <c r="C36" s="198"/>
      <c r="D36" s="198"/>
      <c r="E36" s="198"/>
      <c r="F36" s="198"/>
      <c r="G36" s="198"/>
      <c r="H36" s="198"/>
      <c r="I36" s="198"/>
      <c r="J36" s="198"/>
      <c r="K36" s="198"/>
      <c r="L36" s="198"/>
      <c r="M36" s="198"/>
      <c r="N36" s="198"/>
      <c r="O36" s="198"/>
      <c r="Q36" s="198"/>
      <c r="R36" s="198"/>
      <c r="S36" s="198"/>
      <c r="T36" s="198"/>
      <c r="U36" s="198"/>
      <c r="V36" s="198"/>
      <c r="W36" s="198"/>
      <c r="X36" s="198"/>
      <c r="Y36" s="198"/>
      <c r="Z36" s="198"/>
      <c r="AA36" s="198"/>
      <c r="AB36" s="198"/>
      <c r="AC36" s="198"/>
    </row>
    <row r="37" spans="1:29" x14ac:dyDescent="0.25">
      <c r="A37" s="198"/>
      <c r="B37" s="198"/>
      <c r="C37" s="198"/>
      <c r="D37" s="198"/>
      <c r="E37" s="198"/>
      <c r="F37" s="198"/>
      <c r="G37" s="198"/>
      <c r="H37" s="198"/>
      <c r="I37" s="198"/>
      <c r="J37" s="198"/>
      <c r="K37" s="198"/>
      <c r="L37" s="198"/>
      <c r="M37" s="198"/>
      <c r="N37" s="198"/>
      <c r="O37" s="198"/>
      <c r="Q37" s="198"/>
      <c r="R37" s="198"/>
      <c r="S37" s="198"/>
      <c r="T37" s="198"/>
      <c r="U37" s="198"/>
      <c r="V37" s="198"/>
      <c r="W37" s="198"/>
      <c r="X37" s="198"/>
      <c r="Y37" s="198"/>
      <c r="Z37" s="198"/>
      <c r="AA37" s="198"/>
      <c r="AB37" s="198"/>
      <c r="AC37" s="198"/>
    </row>
    <row r="38" spans="1:29" x14ac:dyDescent="0.25">
      <c r="A38" s="198"/>
      <c r="B38" s="198"/>
      <c r="C38" s="198"/>
      <c r="D38" s="198"/>
      <c r="E38" s="198"/>
      <c r="F38" s="198"/>
      <c r="G38" s="198"/>
      <c r="H38" s="198"/>
      <c r="I38" s="198"/>
      <c r="J38" s="198"/>
      <c r="K38" s="198"/>
      <c r="L38" s="198"/>
      <c r="M38" s="198"/>
      <c r="N38" s="198"/>
      <c r="O38" s="198"/>
      <c r="Q38" s="198"/>
      <c r="R38" s="198"/>
      <c r="S38" s="198"/>
      <c r="T38" s="198"/>
      <c r="U38" s="198"/>
      <c r="V38" s="198"/>
      <c r="W38" s="198"/>
      <c r="X38" s="198"/>
      <c r="Y38" s="198"/>
      <c r="Z38" s="198"/>
      <c r="AA38" s="198"/>
      <c r="AB38" s="198"/>
      <c r="AC38" s="198"/>
    </row>
    <row r="39" spans="1:29" x14ac:dyDescent="0.25">
      <c r="A39" s="198"/>
      <c r="B39" s="198"/>
      <c r="C39" s="198"/>
      <c r="D39" s="198"/>
      <c r="E39" s="198"/>
      <c r="F39" s="198"/>
      <c r="G39" s="198"/>
      <c r="H39" s="198"/>
      <c r="I39" s="198"/>
      <c r="J39" s="198"/>
      <c r="K39" s="198"/>
      <c r="L39" s="198"/>
      <c r="M39" s="198"/>
      <c r="N39" s="198"/>
      <c r="O39" s="198"/>
      <c r="Q39" s="198"/>
      <c r="R39" s="198"/>
      <c r="S39" s="198"/>
      <c r="T39" s="198"/>
      <c r="U39" s="198"/>
      <c r="V39" s="198"/>
      <c r="W39" s="198"/>
      <c r="X39" s="198"/>
      <c r="Y39" s="198"/>
      <c r="Z39" s="198"/>
      <c r="AA39" s="198"/>
      <c r="AB39" s="198"/>
      <c r="AC39" s="198"/>
    </row>
    <row r="40" spans="1:29" x14ac:dyDescent="0.25">
      <c r="A40" s="198"/>
      <c r="B40" s="198"/>
      <c r="C40" s="198"/>
      <c r="D40" s="198"/>
      <c r="E40" s="198"/>
      <c r="F40" s="198"/>
      <c r="G40" s="198"/>
      <c r="H40" s="198"/>
      <c r="I40" s="198"/>
      <c r="J40" s="198"/>
      <c r="K40" s="198"/>
      <c r="L40" s="198"/>
      <c r="M40" s="198"/>
      <c r="N40" s="198"/>
      <c r="O40" s="198"/>
      <c r="Q40" s="198"/>
      <c r="R40" s="198"/>
      <c r="S40" s="198"/>
      <c r="T40" s="198"/>
      <c r="U40" s="198"/>
      <c r="V40" s="198"/>
      <c r="W40" s="198"/>
      <c r="X40" s="198"/>
      <c r="Y40" s="198"/>
      <c r="Z40" s="198"/>
      <c r="AA40" s="198"/>
      <c r="AB40" s="198"/>
      <c r="AC40" s="198"/>
    </row>
    <row r="41" spans="1:29" x14ac:dyDescent="0.25">
      <c r="A41" s="198"/>
      <c r="B41" s="198"/>
      <c r="C41" s="198"/>
      <c r="D41" s="198"/>
      <c r="E41" s="198"/>
      <c r="F41" s="198"/>
      <c r="G41" s="198"/>
      <c r="H41" s="198"/>
      <c r="I41" s="198"/>
      <c r="J41" s="198"/>
      <c r="K41" s="198"/>
      <c r="L41" s="198"/>
      <c r="M41" s="198"/>
      <c r="N41" s="198"/>
      <c r="O41" s="198"/>
      <c r="Q41" s="198"/>
      <c r="R41" s="198"/>
      <c r="S41" s="198"/>
      <c r="T41" s="198"/>
      <c r="U41" s="198"/>
      <c r="V41" s="198"/>
      <c r="W41" s="198"/>
      <c r="X41" s="198"/>
      <c r="Y41" s="198"/>
      <c r="Z41" s="198"/>
      <c r="AA41" s="198"/>
      <c r="AB41" s="198"/>
      <c r="AC41" s="198"/>
    </row>
    <row r="42" spans="1:29" x14ac:dyDescent="0.25">
      <c r="A42" s="198"/>
      <c r="B42" s="198"/>
      <c r="C42" s="198"/>
      <c r="D42" s="198"/>
      <c r="E42" s="198"/>
      <c r="F42" s="198"/>
      <c r="G42" s="198"/>
      <c r="H42" s="198"/>
      <c r="I42" s="198"/>
      <c r="J42" s="198"/>
      <c r="K42" s="198"/>
      <c r="L42" s="198"/>
      <c r="M42" s="198"/>
      <c r="N42" s="198"/>
      <c r="O42" s="198"/>
      <c r="Q42" s="198"/>
      <c r="R42" s="198"/>
      <c r="S42" s="198"/>
      <c r="T42" s="198"/>
      <c r="U42" s="198"/>
      <c r="V42" s="198"/>
      <c r="W42" s="198"/>
      <c r="X42" s="198"/>
      <c r="Y42" s="198"/>
      <c r="Z42" s="198"/>
      <c r="AA42" s="198"/>
      <c r="AB42" s="198"/>
      <c r="AC42" s="198"/>
    </row>
    <row r="43" spans="1:29" x14ac:dyDescent="0.25">
      <c r="A43" s="198"/>
      <c r="B43" s="198"/>
      <c r="C43" s="198"/>
      <c r="D43" s="198"/>
      <c r="E43" s="198"/>
      <c r="F43" s="198"/>
      <c r="G43" s="198"/>
      <c r="H43" s="198"/>
      <c r="I43" s="198"/>
      <c r="J43" s="198"/>
      <c r="K43" s="198"/>
      <c r="L43" s="198"/>
      <c r="M43" s="198"/>
      <c r="N43" s="198"/>
      <c r="O43" s="198"/>
      <c r="Q43" s="198"/>
      <c r="R43" s="198"/>
      <c r="S43" s="198"/>
      <c r="T43" s="198"/>
      <c r="U43" s="198"/>
      <c r="V43" s="198"/>
      <c r="W43" s="198"/>
      <c r="X43" s="198"/>
      <c r="Y43" s="198"/>
      <c r="Z43" s="198"/>
      <c r="AA43" s="198"/>
      <c r="AB43" s="198"/>
      <c r="AC43" s="198"/>
    </row>
    <row r="44" spans="1:29" x14ac:dyDescent="0.25">
      <c r="A44" s="198"/>
      <c r="B44" s="198"/>
      <c r="C44" s="198"/>
      <c r="D44" s="198"/>
      <c r="E44" s="198"/>
      <c r="F44" s="198"/>
      <c r="G44" s="198"/>
      <c r="H44" s="198"/>
      <c r="I44" s="198"/>
      <c r="J44" s="198"/>
      <c r="K44" s="198"/>
      <c r="L44" s="198"/>
      <c r="M44" s="198"/>
      <c r="N44" s="198"/>
      <c r="O44" s="198"/>
      <c r="Q44" s="198"/>
      <c r="R44" s="198"/>
      <c r="S44" s="198"/>
      <c r="T44" s="198"/>
      <c r="U44" s="198"/>
      <c r="V44" s="198"/>
      <c r="W44" s="198"/>
      <c r="X44" s="198"/>
      <c r="Y44" s="198"/>
      <c r="Z44" s="198"/>
      <c r="AA44" s="198"/>
      <c r="AB44" s="198"/>
      <c r="AC44" s="198"/>
    </row>
    <row r="45" spans="1:29" x14ac:dyDescent="0.25">
      <c r="A45" s="198"/>
      <c r="B45" s="198"/>
      <c r="C45" s="198"/>
      <c r="D45" s="198"/>
      <c r="E45" s="198"/>
      <c r="F45" s="198"/>
      <c r="G45" s="198"/>
      <c r="H45" s="198"/>
      <c r="I45" s="198"/>
      <c r="J45" s="198"/>
      <c r="K45" s="198"/>
      <c r="L45" s="198"/>
      <c r="M45" s="198"/>
      <c r="N45" s="198"/>
      <c r="O45" s="198"/>
      <c r="Q45" s="198"/>
      <c r="R45" s="198"/>
      <c r="S45" s="198"/>
      <c r="T45" s="198"/>
      <c r="U45" s="198"/>
      <c r="V45" s="198"/>
      <c r="W45" s="198"/>
      <c r="X45" s="198"/>
      <c r="Y45" s="198"/>
      <c r="Z45" s="198"/>
      <c r="AA45" s="198"/>
      <c r="AB45" s="198"/>
      <c r="AC45" s="198"/>
    </row>
    <row r="46" spans="1:29" x14ac:dyDescent="0.25">
      <c r="A46" s="198"/>
      <c r="B46" s="198"/>
      <c r="C46" s="198"/>
      <c r="D46" s="198"/>
      <c r="E46" s="198"/>
      <c r="F46" s="198"/>
      <c r="G46" s="198"/>
      <c r="H46" s="198"/>
      <c r="I46" s="198"/>
      <c r="J46" s="198"/>
      <c r="K46" s="198"/>
      <c r="L46" s="198"/>
      <c r="M46" s="198"/>
      <c r="N46" s="198"/>
      <c r="O46" s="198"/>
      <c r="Q46" s="198"/>
      <c r="R46" s="198"/>
      <c r="S46" s="198"/>
      <c r="T46" s="198"/>
      <c r="U46" s="198"/>
      <c r="V46" s="198"/>
      <c r="W46" s="198"/>
      <c r="X46" s="198"/>
      <c r="Y46" s="198"/>
      <c r="Z46" s="198"/>
      <c r="AA46" s="198"/>
      <c r="AB46" s="198"/>
      <c r="AC46" s="198"/>
    </row>
    <row r="47" spans="1:29" x14ac:dyDescent="0.25">
      <c r="A47" s="198"/>
      <c r="B47" s="198"/>
      <c r="C47" s="198"/>
      <c r="D47" s="198"/>
      <c r="E47" s="198"/>
      <c r="F47" s="198"/>
      <c r="G47" s="198"/>
      <c r="H47" s="198"/>
      <c r="I47" s="198"/>
      <c r="J47" s="198"/>
      <c r="K47" s="198"/>
      <c r="L47" s="198"/>
      <c r="M47" s="198"/>
      <c r="N47" s="198"/>
      <c r="O47" s="198"/>
      <c r="Q47" s="198"/>
      <c r="R47" s="198"/>
      <c r="S47" s="198"/>
      <c r="T47" s="198"/>
      <c r="U47" s="198"/>
      <c r="V47" s="198"/>
      <c r="W47" s="198"/>
      <c r="X47" s="198"/>
      <c r="Y47" s="198"/>
      <c r="Z47" s="198"/>
      <c r="AA47" s="198"/>
      <c r="AB47" s="198"/>
      <c r="AC47" s="198"/>
    </row>
    <row r="48" spans="1:29" x14ac:dyDescent="0.25">
      <c r="A48" s="198"/>
      <c r="B48" s="198"/>
      <c r="C48" s="198"/>
      <c r="D48" s="198"/>
      <c r="E48" s="198"/>
      <c r="F48" s="198"/>
      <c r="G48" s="198"/>
      <c r="H48" s="198"/>
      <c r="I48" s="198"/>
      <c r="J48" s="198"/>
      <c r="K48" s="198"/>
      <c r="L48" s="198"/>
      <c r="M48" s="198"/>
      <c r="N48" s="198"/>
      <c r="O48" s="198"/>
      <c r="Q48" s="198"/>
      <c r="R48" s="198"/>
      <c r="S48" s="198"/>
      <c r="T48" s="198"/>
      <c r="U48" s="198"/>
      <c r="V48" s="198"/>
      <c r="W48" s="198"/>
      <c r="X48" s="198"/>
      <c r="Y48" s="198"/>
      <c r="Z48" s="198"/>
      <c r="AA48" s="198"/>
      <c r="AB48" s="198"/>
      <c r="AC48" s="198"/>
    </row>
    <row r="49" spans="1:29" x14ac:dyDescent="0.25">
      <c r="A49" s="198"/>
      <c r="B49" s="198"/>
      <c r="C49" s="198"/>
      <c r="D49" s="198"/>
      <c r="E49" s="198"/>
      <c r="F49" s="198"/>
      <c r="G49" s="198"/>
      <c r="H49" s="198"/>
      <c r="I49" s="198"/>
      <c r="J49" s="198"/>
      <c r="K49" s="198"/>
      <c r="L49" s="198"/>
      <c r="M49" s="198"/>
      <c r="N49" s="198"/>
      <c r="O49" s="198"/>
      <c r="Q49" s="198"/>
      <c r="R49" s="198"/>
      <c r="S49" s="198"/>
      <c r="T49" s="198"/>
      <c r="U49" s="198"/>
      <c r="V49" s="198"/>
      <c r="W49" s="198"/>
      <c r="X49" s="198"/>
      <c r="Y49" s="198"/>
      <c r="Z49" s="198"/>
      <c r="AA49" s="198"/>
      <c r="AB49" s="198"/>
      <c r="AC49" s="198"/>
    </row>
    <row r="50" spans="1:29" x14ac:dyDescent="0.25">
      <c r="A50" s="198"/>
      <c r="B50" s="198"/>
      <c r="C50" s="198"/>
      <c r="D50" s="198"/>
      <c r="E50" s="198"/>
      <c r="F50" s="198"/>
      <c r="G50" s="198"/>
      <c r="H50" s="198"/>
      <c r="I50" s="198"/>
      <c r="J50" s="198"/>
      <c r="K50" s="198"/>
      <c r="L50" s="198"/>
      <c r="M50" s="198"/>
      <c r="N50" s="198"/>
      <c r="O50" s="198"/>
      <c r="Q50" s="198"/>
      <c r="R50" s="198"/>
      <c r="S50" s="198"/>
      <c r="T50" s="198"/>
      <c r="U50" s="198"/>
      <c r="V50" s="198"/>
      <c r="W50" s="198"/>
      <c r="X50" s="198"/>
      <c r="Y50" s="198"/>
      <c r="Z50" s="198"/>
      <c r="AA50" s="198"/>
      <c r="AB50" s="198"/>
      <c r="AC50" s="198"/>
    </row>
    <row r="51" spans="1:29" x14ac:dyDescent="0.25">
      <c r="A51" s="198"/>
      <c r="B51" s="198"/>
      <c r="C51" s="198"/>
      <c r="D51" s="198"/>
      <c r="E51" s="198"/>
      <c r="F51" s="198"/>
      <c r="G51" s="198"/>
      <c r="H51" s="198"/>
      <c r="I51" s="198"/>
      <c r="J51" s="198"/>
      <c r="K51" s="198"/>
      <c r="L51" s="198"/>
      <c r="M51" s="198"/>
      <c r="N51" s="198"/>
      <c r="O51" s="198"/>
      <c r="Q51" s="198"/>
      <c r="R51" s="198"/>
      <c r="S51" s="198"/>
      <c r="T51" s="198"/>
      <c r="U51" s="198"/>
      <c r="V51" s="198"/>
      <c r="W51" s="198"/>
      <c r="X51" s="198"/>
      <c r="Y51" s="198"/>
      <c r="Z51" s="198"/>
      <c r="AA51" s="198"/>
      <c r="AB51" s="198"/>
      <c r="AC51" s="198"/>
    </row>
    <row r="52" spans="1:29" x14ac:dyDescent="0.25">
      <c r="A52" s="198"/>
      <c r="B52" s="198"/>
      <c r="C52" s="198"/>
      <c r="D52" s="198"/>
      <c r="E52" s="198"/>
      <c r="F52" s="198"/>
      <c r="G52" s="198"/>
      <c r="H52" s="198"/>
      <c r="I52" s="198"/>
      <c r="J52" s="198"/>
      <c r="K52" s="198"/>
      <c r="L52" s="198"/>
      <c r="M52" s="198"/>
      <c r="N52" s="198"/>
      <c r="O52" s="198"/>
      <c r="Q52" s="198"/>
      <c r="R52" s="198"/>
      <c r="S52" s="198"/>
      <c r="T52" s="198"/>
      <c r="U52" s="198"/>
      <c r="V52" s="198"/>
      <c r="W52" s="198"/>
      <c r="X52" s="198"/>
      <c r="Y52" s="198"/>
      <c r="Z52" s="198"/>
      <c r="AA52" s="198"/>
      <c r="AB52" s="198"/>
      <c r="AC52" s="198"/>
    </row>
    <row r="53" spans="1:29" x14ac:dyDescent="0.25">
      <c r="A53" s="198"/>
      <c r="B53" s="198"/>
      <c r="C53" s="198"/>
      <c r="D53" s="198"/>
      <c r="E53" s="198"/>
      <c r="F53" s="198"/>
      <c r="G53" s="198"/>
      <c r="H53" s="198"/>
      <c r="I53" s="198"/>
      <c r="J53" s="198"/>
      <c r="K53" s="198"/>
      <c r="L53" s="198"/>
      <c r="M53" s="198"/>
      <c r="N53" s="198"/>
      <c r="O53" s="198"/>
      <c r="Q53" s="198"/>
      <c r="R53" s="198"/>
      <c r="S53" s="198"/>
      <c r="T53" s="198"/>
      <c r="U53" s="198"/>
      <c r="V53" s="198"/>
      <c r="W53" s="198"/>
      <c r="X53" s="198"/>
      <c r="Y53" s="198"/>
      <c r="Z53" s="198"/>
      <c r="AA53" s="198"/>
      <c r="AB53" s="198"/>
      <c r="AC53" s="198"/>
    </row>
    <row r="54" spans="1:29" x14ac:dyDescent="0.25">
      <c r="A54" s="198"/>
      <c r="B54" s="198"/>
      <c r="C54" s="198"/>
      <c r="D54" s="198"/>
      <c r="E54" s="198"/>
      <c r="F54" s="198"/>
      <c r="G54" s="198"/>
      <c r="H54" s="198"/>
      <c r="I54" s="198"/>
      <c r="J54" s="198"/>
      <c r="K54" s="198"/>
      <c r="L54" s="198"/>
      <c r="M54" s="198"/>
      <c r="N54" s="198"/>
      <c r="O54" s="198"/>
      <c r="Q54" s="198"/>
      <c r="R54" s="198"/>
      <c r="S54" s="198"/>
      <c r="T54" s="198"/>
      <c r="U54" s="198"/>
      <c r="V54" s="198"/>
      <c r="W54" s="198"/>
      <c r="X54" s="198"/>
      <c r="Y54" s="198"/>
      <c r="Z54" s="198"/>
      <c r="AA54" s="198"/>
      <c r="AB54" s="198"/>
      <c r="AC54" s="198"/>
    </row>
    <row r="55" spans="1:29" x14ac:dyDescent="0.25">
      <c r="A55" s="198"/>
      <c r="B55" s="198"/>
      <c r="C55" s="198"/>
      <c r="D55" s="198"/>
      <c r="E55" s="198"/>
      <c r="F55" s="198"/>
      <c r="G55" s="198"/>
      <c r="H55" s="198"/>
      <c r="I55" s="198"/>
      <c r="J55" s="198"/>
      <c r="K55" s="198"/>
      <c r="L55" s="198"/>
      <c r="M55" s="198"/>
      <c r="N55" s="198"/>
      <c r="O55" s="198"/>
      <c r="Q55" s="198"/>
      <c r="R55" s="198"/>
      <c r="S55" s="198"/>
      <c r="T55" s="198"/>
      <c r="U55" s="198"/>
      <c r="V55" s="198"/>
      <c r="W55" s="198"/>
      <c r="X55" s="198"/>
      <c r="Y55" s="198"/>
      <c r="Z55" s="198"/>
      <c r="AA55" s="198"/>
      <c r="AB55" s="198"/>
      <c r="AC55" s="198"/>
    </row>
    <row r="56" spans="1:29" x14ac:dyDescent="0.25">
      <c r="A56" s="198"/>
      <c r="B56" s="198"/>
      <c r="C56" s="198"/>
      <c r="D56" s="198"/>
      <c r="E56" s="198"/>
      <c r="F56" s="198"/>
      <c r="G56" s="198"/>
      <c r="H56" s="198"/>
      <c r="I56" s="198"/>
      <c r="J56" s="198"/>
      <c r="K56" s="198"/>
      <c r="L56" s="198"/>
      <c r="M56" s="198"/>
      <c r="N56" s="198"/>
      <c r="O56" s="198"/>
      <c r="Q56" s="198"/>
      <c r="R56" s="198"/>
      <c r="S56" s="198"/>
      <c r="T56" s="198"/>
      <c r="U56" s="198"/>
      <c r="V56" s="198"/>
      <c r="W56" s="198"/>
      <c r="X56" s="198"/>
      <c r="Y56" s="198"/>
      <c r="Z56" s="198"/>
      <c r="AA56" s="198"/>
      <c r="AB56" s="198"/>
      <c r="AC56" s="198"/>
    </row>
    <row r="57" spans="1:29" x14ac:dyDescent="0.25">
      <c r="A57" s="198"/>
      <c r="B57" s="198"/>
      <c r="C57" s="198"/>
      <c r="D57" s="198"/>
      <c r="E57" s="198"/>
      <c r="F57" s="198"/>
      <c r="G57" s="198"/>
      <c r="H57" s="198"/>
      <c r="I57" s="198"/>
      <c r="J57" s="198"/>
      <c r="K57" s="198"/>
      <c r="L57" s="198"/>
      <c r="M57" s="198"/>
      <c r="N57" s="198"/>
      <c r="O57" s="198"/>
      <c r="Q57" s="198"/>
      <c r="R57" s="198"/>
      <c r="S57" s="198"/>
      <c r="T57" s="198"/>
      <c r="U57" s="198"/>
      <c r="V57" s="198"/>
      <c r="W57" s="198"/>
      <c r="X57" s="198"/>
      <c r="Y57" s="198"/>
      <c r="Z57" s="198"/>
      <c r="AA57" s="198"/>
      <c r="AB57" s="198"/>
      <c r="AC57" s="198"/>
    </row>
    <row r="58" spans="1:29" x14ac:dyDescent="0.25">
      <c r="A58" s="198"/>
      <c r="B58" s="198"/>
      <c r="C58" s="198"/>
      <c r="D58" s="198"/>
      <c r="E58" s="198"/>
      <c r="F58" s="198"/>
      <c r="G58" s="198"/>
      <c r="H58" s="198"/>
      <c r="I58" s="198"/>
      <c r="J58" s="198"/>
      <c r="K58" s="198"/>
      <c r="L58" s="198"/>
      <c r="M58" s="198"/>
      <c r="N58" s="198"/>
      <c r="O58" s="198"/>
      <c r="Q58" s="198"/>
      <c r="R58" s="198"/>
      <c r="S58" s="198"/>
      <c r="T58" s="198"/>
      <c r="U58" s="198"/>
      <c r="V58" s="198"/>
      <c r="W58" s="198"/>
      <c r="X58" s="198"/>
      <c r="Y58" s="198"/>
      <c r="Z58" s="198"/>
      <c r="AA58" s="198"/>
      <c r="AB58" s="198"/>
      <c r="AC58" s="198"/>
    </row>
  </sheetData>
  <sheetProtection algorithmName="SHA-512" hashValue="M8ExOZOnHfaLgV/gyWvnGdKPkk/Vzu8PJslJAB5A6GZ6YyaEKtBby0MDvgD+6npy9cpvZRUyHVflHIlF9CMY3g==" saltValue="U13FJQCSS4KrZ44el6reiA==" spinCount="100000" sheet="1" objects="1" scenarios="1"/>
  <protectedRanges>
    <protectedRange algorithmName="SHA-512" hashValue="VlVB9dHTutAppzE+pbraxQeFVlt4w6dLBdrMU8FDpR2HLmOmecP7SyTPqxwlLCpDw8+zZDZyODpvZL+tjcPqBA==" saltValue="FpbCwbuw9h1LJsZh1Z/+Fw==" spinCount="100000" sqref="A12:L21" name="Bereik2"/>
    <protectedRange algorithmName="SHA-512" hashValue="Ot5KyhI4/GdgMzkllqF+XjGzx2I+MxAjW/Za/d7GylgLSMt7BieDUltkF9EPcCb9HiROlQHR8XERNuDXqF5CIw==" saltValue="LXxnFL/+XtdMrPAZ46k7Cw==" spinCount="100000" sqref="C4:O7" name="Bereik1"/>
    <protectedRange algorithmName="SHA-512" hashValue="2gZ3luR7ts2lgwijvHZd6V2aiXm9Jao3vMZKsg35dWQaaXhtPFHdh4xxaPCp83KIDBhv7Oueh8v590TqTYDc8Q==" saltValue="jKcGTzHdzxbapBgXTYwOzw==" spinCount="100000" sqref="N12:N21" name="Bereik3"/>
  </protectedRanges>
  <mergeCells count="35">
    <mergeCell ref="A6:B6"/>
    <mergeCell ref="C6:O6"/>
    <mergeCell ref="A7:B7"/>
    <mergeCell ref="C7:O7"/>
    <mergeCell ref="A9:O9"/>
    <mergeCell ref="A1:O1"/>
    <mergeCell ref="A3:O3"/>
    <mergeCell ref="A4:B4"/>
    <mergeCell ref="C4:O4"/>
    <mergeCell ref="C5:O5"/>
    <mergeCell ref="A5:B5"/>
    <mergeCell ref="A24:O24"/>
    <mergeCell ref="A26:O26"/>
    <mergeCell ref="A10:A11"/>
    <mergeCell ref="M10:M11"/>
    <mergeCell ref="N10:N11"/>
    <mergeCell ref="O10:O11"/>
    <mergeCell ref="B10:B11"/>
    <mergeCell ref="C10:D11"/>
    <mergeCell ref="C20:D20"/>
    <mergeCell ref="C21:D21"/>
    <mergeCell ref="C22:D22"/>
    <mergeCell ref="E10:E11"/>
    <mergeCell ref="F10:F11"/>
    <mergeCell ref="C12:D12"/>
    <mergeCell ref="C13:D13"/>
    <mergeCell ref="C17:D17"/>
    <mergeCell ref="C18:D18"/>
    <mergeCell ref="C19:D19"/>
    <mergeCell ref="G10:G11"/>
    <mergeCell ref="A23:O23"/>
    <mergeCell ref="H10:H11"/>
    <mergeCell ref="C14:D14"/>
    <mergeCell ref="C15:D15"/>
    <mergeCell ref="C16:D16"/>
  </mergeCells>
  <phoneticPr fontId="33" type="noConversion"/>
  <pageMargins left="0.70866141732283472" right="0.70866141732283472" top="0.74803149606299213" bottom="0.74803149606299213" header="0.31496062992125984" footer="0.31496062992125984"/>
  <pageSetup paperSize="9" scale="51" fitToHeight="0" orientation="landscape" r:id="rId1"/>
  <ignoredErrors>
    <ignoredError sqref="M12"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646ba2c-5d6b-4dbe-848d-ffe408b4b53d" xsi:nil="true"/>
    <lcf76f155ced4ddcb4097134ff3c332f xmlns="9788433e-09c9-45d6-b37e-647a3dcd40b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921BDAB9B2794BB137CCE8CB8DF253" ma:contentTypeVersion="12" ma:contentTypeDescription="Een nieuw document maken." ma:contentTypeScope="" ma:versionID="034f0a3f50fa803b986e76cc6d81fc3b">
  <xsd:schema xmlns:xsd="http://www.w3.org/2001/XMLSchema" xmlns:xs="http://www.w3.org/2001/XMLSchema" xmlns:p="http://schemas.microsoft.com/office/2006/metadata/properties" xmlns:ns2="9788433e-09c9-45d6-b37e-647a3dcd40bc" xmlns:ns3="b646ba2c-5d6b-4dbe-848d-ffe408b4b53d" targetNamespace="http://schemas.microsoft.com/office/2006/metadata/properties" ma:root="true" ma:fieldsID="175a1af47dc6c3eb7732cbb0976f3514" ns2:_="" ns3:_="">
    <xsd:import namespace="9788433e-09c9-45d6-b37e-647a3dcd40bc"/>
    <xsd:import namespace="b646ba2c-5d6b-4dbe-848d-ffe408b4b53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8433e-09c9-45d6-b37e-647a3dcd40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46ba2c-5d6b-4dbe-848d-ffe408b4b53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9791f0e-b41f-4de0-98e2-7befb4a51de1}" ma:internalName="TaxCatchAll" ma:showField="CatchAllData" ma:web="b646ba2c-5d6b-4dbe-848d-ffe408b4b5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23C194-D126-4743-A6CA-FA307A8C4B68}">
  <ds:schemaRefs>
    <ds:schemaRef ds:uri="http://purl.org/dc/elements/1.1/"/>
    <ds:schemaRef ds:uri="http://schemas.microsoft.com/office/2006/documentManagement/types"/>
    <ds:schemaRef ds:uri="9788433e-09c9-45d6-b37e-647a3dcd40bc"/>
    <ds:schemaRef ds:uri="http://purl.org/dc/dcmitype/"/>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b646ba2c-5d6b-4dbe-848d-ffe408b4b53d"/>
  </ds:schemaRefs>
</ds:datastoreItem>
</file>

<file path=customXml/itemProps2.xml><?xml version="1.0" encoding="utf-8"?>
<ds:datastoreItem xmlns:ds="http://schemas.openxmlformats.org/officeDocument/2006/customXml" ds:itemID="{F02C61E4-DB70-485C-B101-C2145C8195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8433e-09c9-45d6-b37e-647a3dcd40bc"/>
    <ds:schemaRef ds:uri="b646ba2c-5d6b-4dbe-848d-ffe408b4b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B65477-B049-4D4E-B64D-1DA68872A3F9}">
  <ds:schemaRefs>
    <ds:schemaRef ds:uri="http://schemas.microsoft.com/sharepoint/v3/contenttype/forms"/>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LEES DIT EERST</vt:lpstr>
      <vt:lpstr>UGent</vt:lpstr>
      <vt:lpstr>Totalen begrotingsaanvraag</vt:lpstr>
      <vt:lpstr>UGent!Afdrukbereik</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Rosvelds, Marcel</dc:creator>
  <cp:keywords/>
  <dc:description/>
  <cp:lastModifiedBy>Fien Elderweirdt</cp:lastModifiedBy>
  <cp:revision/>
  <dcterms:created xsi:type="dcterms:W3CDTF">2019-02-19T10:11:28Z</dcterms:created>
  <dcterms:modified xsi:type="dcterms:W3CDTF">2025-09-09T16:02:18Z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0x01010022921BDAB9B2794BB137CCE8CB8DF253</vt:lpwstr>
  </property>
  <property fmtid="{D5CDD505-2E9C-101B-9397-08002B2CF9AE}" pid="3" name="MediaServiceImageTags">
    <vt:lpwstr/>
  </property>
  <property fmtid="{D5CDD505-2E9C-101B-9397-08002B2CF9AE}" pid="4" name="Order">
    <vt:r8>28400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docset_NoMedatataSyncRequired">
    <vt:lpwstr>True</vt:lpwstr>
  </property>
</Properties>
</file>